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User\Documents\NSWBA\2023\"/>
    </mc:Choice>
  </mc:AlternateContent>
  <xr:revisionPtr revIDLastSave="0" documentId="13_ncr:1_{BA0D27EB-9794-4257-99C9-705F3CA91284}" xr6:coauthVersionLast="47" xr6:coauthVersionMax="47" xr10:uidLastSave="{00000000-0000-0000-0000-000000000000}"/>
  <bookViews>
    <workbookView xWindow="-120" yWindow="-120" windowWidth="29040" windowHeight="15720" xr2:uid="{00000000-000D-0000-FFFF-FFFF00000000}"/>
  </bookViews>
  <sheets>
    <sheet name="INSTRUCTIONS" sheetId="6" r:id="rId1"/>
    <sheet name="CLUB HEATS &amp; NOMINATIONS" sheetId="2" r:id="rId2"/>
    <sheet name="SUMMARY OF FINALS" sheetId="4" r:id="rId3"/>
    <sheet name="FINANCIAL SUMMARY"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2" l="1"/>
  <c r="F37" i="2"/>
  <c r="F38" i="2"/>
  <c r="F39" i="2"/>
  <c r="F40" i="2"/>
  <c r="F41" i="2"/>
  <c r="F42" i="2"/>
  <c r="F43" i="2"/>
  <c r="F31" i="2"/>
  <c r="F32" i="2"/>
  <c r="F33" i="2"/>
  <c r="F34" i="2"/>
  <c r="F35" i="2"/>
  <c r="F44" i="2"/>
  <c r="D3" i="4"/>
  <c r="F30" i="2"/>
  <c r="F45" i="2"/>
  <c r="F46" i="2"/>
  <c r="F47" i="2"/>
  <c r="E48" i="2"/>
  <c r="C14" i="5" s="1"/>
  <c r="G29" i="4"/>
  <c r="C22" i="5" s="1"/>
  <c r="B22" i="5"/>
  <c r="B42" i="5" s="1"/>
  <c r="B21" i="5"/>
  <c r="B39" i="5" s="1"/>
  <c r="B20" i="5"/>
  <c r="B38" i="5" s="1"/>
  <c r="B19" i="5"/>
  <c r="B37" i="5" s="1"/>
  <c r="B18" i="5"/>
  <c r="B36" i="5" s="1"/>
  <c r="E29" i="4"/>
  <c r="C21" i="5"/>
  <c r="E21" i="5" s="1"/>
  <c r="D29" i="4"/>
  <c r="C20" i="5" s="1"/>
  <c r="C29" i="4"/>
  <c r="C19" i="5"/>
  <c r="C37" i="5" s="1"/>
  <c r="B29" i="4"/>
  <c r="C18" i="5" s="1"/>
  <c r="D48" i="2"/>
  <c r="D50" i="2" s="1"/>
  <c r="F10" i="4"/>
  <c r="F8" i="4"/>
  <c r="D23" i="2"/>
  <c r="B11" i="4" s="1"/>
  <c r="E24" i="2"/>
  <c r="C12" i="5" s="1"/>
  <c r="C3" i="5"/>
  <c r="F9" i="4"/>
  <c r="D49" i="2" s="1"/>
  <c r="F20" i="2"/>
  <c r="F21" i="2"/>
  <c r="F19" i="4"/>
  <c r="F20" i="4"/>
  <c r="F21" i="4"/>
  <c r="F29" i="4" s="1"/>
  <c r="F22" i="4"/>
  <c r="F24" i="4"/>
  <c r="F25" i="4"/>
  <c r="F26" i="4"/>
  <c r="F27" i="4"/>
  <c r="F28" i="4"/>
  <c r="C48" i="2"/>
  <c r="B14" i="4"/>
  <c r="F14" i="4" s="1"/>
  <c r="F16" i="4" s="1"/>
  <c r="B16" i="4"/>
  <c r="C14" i="4"/>
  <c r="C16" i="4"/>
  <c r="D14" i="4"/>
  <c r="D16" i="4" s="1"/>
  <c r="E14" i="4"/>
  <c r="E16" i="4"/>
  <c r="G15" i="4"/>
  <c r="G16" i="4"/>
  <c r="F19" i="2"/>
  <c r="F18" i="2"/>
  <c r="F17" i="2"/>
  <c r="F16" i="2"/>
  <c r="F15" i="2"/>
  <c r="F14" i="2"/>
  <c r="F13" i="2"/>
  <c r="F12" i="2"/>
  <c r="F11" i="2"/>
  <c r="C23" i="2"/>
  <c r="F22" i="2"/>
  <c r="F10" i="2"/>
  <c r="F9" i="2"/>
  <c r="F8" i="2"/>
  <c r="E19" i="5" l="1"/>
  <c r="D24" i="2"/>
  <c r="C11" i="5" s="1"/>
  <c r="E11" i="5" s="1"/>
  <c r="D11" i="5" s="1"/>
  <c r="D25" i="2"/>
  <c r="F11" i="4"/>
  <c r="A25" i="2"/>
  <c r="F48" i="2"/>
  <c r="C13" i="5" s="1"/>
  <c r="C32" i="5" s="1"/>
  <c r="B12" i="4"/>
  <c r="C36" i="5"/>
  <c r="E18" i="5"/>
  <c r="E22" i="5"/>
  <c r="C42" i="5"/>
  <c r="C38" i="5"/>
  <c r="E20" i="5"/>
  <c r="E12" i="5"/>
  <c r="D12" i="5" s="1"/>
  <c r="G8" i="4"/>
  <c r="F12" i="4"/>
  <c r="E14" i="5"/>
  <c r="D14" i="5" s="1"/>
  <c r="C39" i="5"/>
  <c r="A50" i="2"/>
  <c r="F24" i="2" l="1"/>
  <c r="C31" i="5"/>
  <c r="E13" i="5"/>
  <c r="D13" i="5" s="1"/>
  <c r="E23" i="5"/>
  <c r="E15" i="5" l="1"/>
  <c r="E25" i="5" s="1"/>
</calcChain>
</file>

<file path=xl/sharedStrings.xml><?xml version="1.0" encoding="utf-8"?>
<sst xmlns="http://schemas.openxmlformats.org/spreadsheetml/2006/main" count="105" uniqueCount="87">
  <si>
    <t/>
  </si>
  <si>
    <t>Region</t>
  </si>
  <si>
    <t>Club name</t>
  </si>
  <si>
    <t>Masterpoints</t>
  </si>
  <si>
    <t>$</t>
  </si>
  <si>
    <t>Date held</t>
  </si>
  <si>
    <t>Director</t>
  </si>
  <si>
    <t>Boards</t>
  </si>
  <si>
    <t>Room hire</t>
  </si>
  <si>
    <t>Catering</t>
  </si>
  <si>
    <t>Other - please list:</t>
  </si>
  <si>
    <t>Total expenses</t>
  </si>
  <si>
    <t>Regional final entry fees</t>
  </si>
  <si>
    <t>ZONAL COORDINATOR'S FINANCIAL SUMMARY</t>
  </si>
  <si>
    <t>Hosting club name</t>
  </si>
  <si>
    <t>INCOME</t>
  </si>
  <si>
    <t>Regional final entries</t>
  </si>
  <si>
    <t>Total income</t>
  </si>
  <si>
    <t>REGIONAL FINAL 1</t>
  </si>
  <si>
    <t>REGIONAL FINAL 2</t>
  </si>
  <si>
    <t>REGIONAL FINAL 3</t>
  </si>
  <si>
    <t>REGIONAL FINAL 4</t>
  </si>
  <si>
    <t>Amounts invoiced by NSWBA to clubs for qualifying heats/nominations to zonal finals</t>
  </si>
  <si>
    <t>Amounts invoiced by NSWBA to clubs for qualifying heats/nominations to regional finals</t>
  </si>
  <si>
    <t>Income</t>
  </si>
  <si>
    <t>Expenses</t>
  </si>
  <si>
    <t>Gross</t>
  </si>
  <si>
    <t>Net</t>
  </si>
  <si>
    <t>Club qualifying events &amp; nominations to regional finals - entry fees</t>
  </si>
  <si>
    <t>Club qualifying events &amp; nominations to regional finals - masterpoints</t>
  </si>
  <si>
    <t>Club qualifying events &amp; nominations to zonal finals - entry fees</t>
  </si>
  <si>
    <t>Club qualifying events &amp; nominations to zonal finals - masterpoints</t>
  </si>
  <si>
    <t>Regional final running costs</t>
  </si>
  <si>
    <t>Zonal final running costs</t>
  </si>
  <si>
    <t>SUBTOTAL</t>
  </si>
  <si>
    <t>GST</t>
  </si>
  <si>
    <t>ZONAL COORDINATOR'S FINANCIAL SUMMARY - CLUBS</t>
  </si>
  <si>
    <t>ZONAL COORDINATOR'S FINANCIAL SUMMARY - FINALS</t>
  </si>
  <si>
    <t>PROFIT/LOSS FOR ZONE (Before Masterpoint expenses)</t>
  </si>
  <si>
    <t>NSWBA CASHFLOW:</t>
  </si>
  <si>
    <t>Amount paid by NSWBA to reimburse regional final expenses:</t>
  </si>
  <si>
    <t>Amount paid by NSWBA to reimburse zonal final expenses:</t>
  </si>
  <si>
    <t>ZONAL
 FINAL</t>
  </si>
  <si>
    <t>CLUB QUALIFYING HEATS &amp; NOMINATIONS TO REGIONAL FINAL</t>
  </si>
  <si>
    <t>CLUB QUALIFYING HEATS &amp; NOMINATIONS DIRECT TO ZONAL FINAL</t>
  </si>
  <si>
    <t>Note:  All masterpoints for Regional finals and Zonal finals are paid for by the NSWBA.</t>
  </si>
  <si>
    <t>Total expenses to be reimbursed:</t>
  </si>
  <si>
    <t>EXPENSES (TO BE REIMBURSED TO HOST CLUB)</t>
  </si>
  <si>
    <t>INCOME (TO BE INVOICED BY NSWBA TO CLUBS)</t>
  </si>
  <si>
    <t>Direct entries to Zonal final</t>
  </si>
  <si>
    <t>Zonal final direct entries from this region</t>
  </si>
  <si>
    <t xml:space="preserve">Total entries </t>
  </si>
  <si>
    <t>EXPENSES  (Input any reclaimable GST amounts based on receipts provided)</t>
  </si>
  <si>
    <t>Total to be invoiced by NSWBA</t>
  </si>
  <si>
    <t>a</t>
  </si>
  <si>
    <t>Club Heats &amp; Nominations</t>
  </si>
  <si>
    <t>This is split into 2 parts:</t>
  </si>
  <si>
    <t>A grid to summarise all club heats and direct nominations to a REGIONAL final.</t>
  </si>
  <si>
    <t>b</t>
  </si>
  <si>
    <t xml:space="preserve">The sheet will calculate the amount of money that club is due to pay.   </t>
  </si>
  <si>
    <t>This provides space across the page to summarise details of up to 4 regional finals held in your zone.</t>
  </si>
  <si>
    <t>You should have already received forms from clubs hosting regional finals.</t>
  </si>
  <si>
    <t>There is also a separate column for the zonal final.  Again you should have received a separate form from the club hosting that.</t>
  </si>
  <si>
    <t>Transcribe the details from all those forms into this master summary.</t>
  </si>
  <si>
    <t>This is for the NSWBA and State convener.  You may ignore it.</t>
  </si>
  <si>
    <t>If a club has held a heat complete all columns of whichever grid is applicable.</t>
  </si>
  <si>
    <t>If a club has not held a heat but is just nominating teams directly, just complete the name, region and teams progressing columns.</t>
  </si>
  <si>
    <t>The number of teams attending the zonal final (cell G8) is calculated from the number qualifying from regional finals plus direct nominations.</t>
  </si>
  <si>
    <t>No of teams progressing to zonal final</t>
  </si>
  <si>
    <t>Zonal final entry fees under Clause 3.10 a) of Supplementary Regulations</t>
  </si>
  <si>
    <t>Zonal final entry fees under Clause 3.10 b) of Supplementary Regulations</t>
  </si>
  <si>
    <t>Instructions to Zonal Co-ordinators</t>
  </si>
  <si>
    <t>This spreadsheet consists of this page of instructions and three worksheets.    Make sure you save this file before you enter any data.
Complete the worksheets as described below, save the file and then email it to the Country Teams Organiser, Helen Milward.
All worksheets have been protected to prevent you from deleting formulas.  Enter data into the coloured cells only.</t>
  </si>
  <si>
    <t>Summary of Finals</t>
  </si>
  <si>
    <t>Number of teams going to Regional Final</t>
  </si>
  <si>
    <t>Number of teams 
taking part</t>
  </si>
  <si>
    <t>Number of teams going 
to Zonal Final</t>
  </si>
  <si>
    <t>Financial Summary</t>
  </si>
  <si>
    <t>Please make sure it agrees with the actual number of teams that did play.</t>
  </si>
  <si>
    <t>Error messages will appear in red if the total numbers of teams from this sheet do not match the Summary of Finals worksheet.</t>
  </si>
  <si>
    <t>Error messages will appear in red if the total numbers from this sheet do not match the summary in the Club Heats &amp; Nominations worksheet.</t>
  </si>
  <si>
    <t xml:space="preserve">DO NOT COLLECT ANY MONEY FROM CLUBS as the NSWBA will invoice all clubs directly.  </t>
  </si>
  <si>
    <t>A grid to summarise all club heats and direct nominations to the ZONAL final.</t>
  </si>
  <si>
    <t>Totals</t>
  </si>
  <si>
    <t>ZONE (Northern / Southern / Western / Outer Metro)</t>
  </si>
  <si>
    <t>COUNTRY TEAMS 2023</t>
  </si>
  <si>
    <t>ZONE (Northern / Southern / Western / Hunter Central Coast)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</si>
</sst>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
  </numFmts>
  <fonts count="12" x14ac:knownFonts="1">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1"/>
      <color rgb="FFFF0000"/>
      <name val="Calibri"/>
      <family val="2"/>
      <scheme val="minor"/>
    </font>
    <font>
      <sz val="11"/>
      <color rgb="FF9C6500"/>
      <name val="Calibri"/>
      <family val="2"/>
      <scheme val="minor"/>
    </font>
    <font>
      <b/>
      <sz val="18"/>
      <color rgb="FF0070C0"/>
      <name val="Calibri"/>
      <family val="2"/>
      <scheme val="minor"/>
    </font>
    <font>
      <b/>
      <sz val="11"/>
      <color rgb="FF0070C0"/>
      <name val="Calibri"/>
      <family val="2"/>
      <scheme val="minor"/>
    </font>
    <font>
      <b/>
      <sz val="12"/>
      <color rgb="FF000000"/>
      <name val="Calibri"/>
      <family val="2"/>
      <scheme val="minor"/>
    </font>
  </fonts>
  <fills count="5">
    <fill>
      <patternFill patternType="none"/>
    </fill>
    <fill>
      <patternFill patternType="gray125"/>
    </fill>
    <fill>
      <patternFill patternType="solid">
        <fgColor rgb="FFFFEB9C"/>
      </patternFill>
    </fill>
    <fill>
      <patternFill patternType="solid">
        <fgColor theme="9" tint="0.59999389629810485"/>
        <bgColor indexed="65"/>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6" fillId="3" borderId="0" applyNumberFormat="0" applyBorder="0" applyAlignment="0" applyProtection="0"/>
    <xf numFmtId="0" fontId="8" fillId="2" borderId="0" applyNumberFormat="0" applyBorder="0" applyAlignment="0" applyProtection="0"/>
  </cellStyleXfs>
  <cellXfs count="67">
    <xf numFmtId="0" fontId="0" fillId="0" borderId="0" xfId="0"/>
    <xf numFmtId="0" fontId="1" fillId="0" borderId="0" xfId="0" applyFont="1"/>
    <xf numFmtId="0" fontId="0" fillId="0" borderId="0" xfId="0" applyAlignment="1">
      <alignment horizontal="right"/>
    </xf>
    <xf numFmtId="2" fontId="6" fillId="3" borderId="12" xfId="1" applyNumberFormat="1" applyBorder="1" applyAlignment="1" applyProtection="1">
      <alignment horizontal="left" vertical="center"/>
      <protection locked="0"/>
    </xf>
    <xf numFmtId="2" fontId="6" fillId="3" borderId="12" xfId="1" applyNumberFormat="1" applyBorder="1" applyAlignment="1" applyProtection="1">
      <alignment horizontal="right" vertical="center"/>
      <protection locked="0"/>
    </xf>
    <xf numFmtId="1" fontId="6" fillId="3" borderId="12" xfId="1" applyNumberFormat="1" applyBorder="1" applyAlignment="1" applyProtection="1">
      <alignment horizontal="right" vertical="center"/>
      <protection locked="0"/>
    </xf>
    <xf numFmtId="2" fontId="0" fillId="3" borderId="12" xfId="1" applyNumberFormat="1" applyFont="1" applyBorder="1" applyAlignment="1" applyProtection="1">
      <alignment horizontal="left" vertical="center"/>
      <protection locked="0"/>
    </xf>
    <xf numFmtId="2" fontId="6" fillId="3" borderId="6" xfId="1" applyNumberFormat="1" applyBorder="1" applyAlignment="1" applyProtection="1">
      <alignment horizontal="right" vertical="center"/>
      <protection locked="0"/>
    </xf>
    <xf numFmtId="2" fontId="0" fillId="3" borderId="6" xfId="1" applyNumberFormat="1" applyFont="1" applyBorder="1" applyAlignment="1" applyProtection="1">
      <alignment horizontal="left" vertical="center"/>
      <protection locked="0"/>
    </xf>
    <xf numFmtId="2" fontId="6" fillId="3" borderId="6" xfId="1" applyNumberFormat="1" applyBorder="1" applyAlignment="1" applyProtection="1">
      <alignment horizontal="left" vertical="center"/>
      <protection locked="0"/>
    </xf>
    <xf numFmtId="0" fontId="6" fillId="3" borderId="6" xfId="1" applyBorder="1" applyAlignment="1" applyProtection="1">
      <alignment horizontal="center" vertical="center"/>
      <protection locked="0"/>
    </xf>
    <xf numFmtId="14" fontId="6" fillId="3" borderId="6" xfId="1" applyNumberFormat="1" applyBorder="1" applyAlignment="1" applyProtection="1">
      <alignment horizontal="right" vertical="center"/>
      <protection locked="0"/>
    </xf>
    <xf numFmtId="0" fontId="2" fillId="0" borderId="0" xfId="0" applyFont="1"/>
    <xf numFmtId="0" fontId="3" fillId="0" borderId="0" xfId="0" applyFont="1"/>
    <xf numFmtId="0" fontId="0" fillId="0" borderId="0" xfId="0" quotePrefix="1"/>
    <xf numFmtId="0" fontId="4" fillId="0" borderId="0" xfId="0" applyFont="1"/>
    <xf numFmtId="0" fontId="5" fillId="0" borderId="0" xfId="0" applyFont="1"/>
    <xf numFmtId="0" fontId="4" fillId="0" borderId="0" xfId="0" applyFont="1" applyAlignment="1">
      <alignment horizontal="center" wrapText="1"/>
    </xf>
    <xf numFmtId="0" fontId="1" fillId="0" borderId="6" xfId="0" applyFont="1" applyBorder="1"/>
    <xf numFmtId="0" fontId="0" fillId="4" borderId="6" xfId="0" applyFill="1" applyBorder="1" applyAlignment="1">
      <alignment wrapText="1"/>
    </xf>
    <xf numFmtId="0" fontId="0" fillId="4" borderId="6" xfId="0" applyFill="1" applyBorder="1"/>
    <xf numFmtId="0" fontId="0" fillId="0" borderId="6" xfId="0" applyBorder="1"/>
    <xf numFmtId="0" fontId="0" fillId="0" borderId="6" xfId="0" applyBorder="1" applyAlignment="1">
      <alignment wrapText="1"/>
    </xf>
    <xf numFmtId="0" fontId="1" fillId="0" borderId="4" xfId="0" applyFont="1" applyBorder="1"/>
    <xf numFmtId="0" fontId="7" fillId="0" borderId="0" xfId="0" applyFont="1"/>
    <xf numFmtId="0" fontId="7" fillId="0" borderId="0" xfId="0" applyFont="1" applyAlignment="1">
      <alignment horizontal="right"/>
    </xf>
    <xf numFmtId="0" fontId="1" fillId="0" borderId="0" xfId="0" applyFont="1" applyAlignment="1">
      <alignment horizontal="left"/>
    </xf>
    <xf numFmtId="2" fontId="0" fillId="0" borderId="6" xfId="0" applyNumberFormat="1" applyBorder="1"/>
    <xf numFmtId="2" fontId="1" fillId="0" borderId="6" xfId="0" applyNumberFormat="1" applyFont="1" applyBorder="1"/>
    <xf numFmtId="0" fontId="0" fillId="0" borderId="1" xfId="0" applyBorder="1"/>
    <xf numFmtId="2" fontId="0" fillId="0" borderId="0" xfId="0" applyNumberFormat="1"/>
    <xf numFmtId="0" fontId="1" fillId="0" borderId="1" xfId="0" applyFont="1" applyBorder="1"/>
    <xf numFmtId="2" fontId="0" fillId="3" borderId="6" xfId="1" applyNumberFormat="1" applyFont="1" applyBorder="1" applyAlignment="1" applyProtection="1">
      <alignment horizontal="right" vertical="center"/>
      <protection locked="0"/>
    </xf>
    <xf numFmtId="0" fontId="1" fillId="0" borderId="9" xfId="0" applyFont="1" applyBorder="1"/>
    <xf numFmtId="0" fontId="0" fillId="0" borderId="10" xfId="0" applyBorder="1"/>
    <xf numFmtId="0" fontId="0" fillId="0" borderId="5" xfId="0" applyBorder="1"/>
    <xf numFmtId="0" fontId="1" fillId="0" borderId="5" xfId="0" applyFont="1" applyBorder="1"/>
    <xf numFmtId="0" fontId="1" fillId="0" borderId="5" xfId="0" applyFont="1" applyBorder="1" applyAlignment="1">
      <alignment wrapText="1"/>
    </xf>
    <xf numFmtId="0" fontId="1" fillId="0" borderId="5" xfId="0" applyFont="1" applyBorder="1" applyAlignment="1">
      <alignment horizontal="right"/>
    </xf>
    <xf numFmtId="1" fontId="1" fillId="0" borderId="7" xfId="0" applyNumberFormat="1" applyFont="1" applyBorder="1"/>
    <xf numFmtId="2" fontId="1" fillId="0" borderId="8" xfId="0" applyNumberFormat="1" applyFont="1" applyBorder="1"/>
    <xf numFmtId="2" fontId="1" fillId="0" borderId="7" xfId="0" applyNumberFormat="1" applyFont="1" applyBorder="1"/>
    <xf numFmtId="1" fontId="7" fillId="0" borderId="0" xfId="0" applyNumberFormat="1" applyFont="1" applyAlignment="1">
      <alignment horizontal="right"/>
    </xf>
    <xf numFmtId="2" fontId="1" fillId="0" borderId="0" xfId="0" applyNumberFormat="1" applyFont="1"/>
    <xf numFmtId="2" fontId="0" fillId="0" borderId="3" xfId="0" applyNumberFormat="1" applyBorder="1"/>
    <xf numFmtId="1" fontId="0" fillId="3" borderId="12" xfId="1" applyNumberFormat="1" applyFont="1" applyBorder="1" applyAlignment="1" applyProtection="1">
      <alignment horizontal="right" vertical="center"/>
      <protection locked="0"/>
    </xf>
    <xf numFmtId="2" fontId="0" fillId="3" borderId="12" xfId="1" applyNumberFormat="1" applyFont="1" applyBorder="1" applyAlignment="1" applyProtection="1">
      <alignment horizontal="right" vertical="center"/>
      <protection locked="0"/>
    </xf>
    <xf numFmtId="2" fontId="1" fillId="0" borderId="11" xfId="0" applyNumberFormat="1" applyFont="1" applyBorder="1"/>
    <xf numFmtId="0" fontId="0" fillId="0" borderId="3" xfId="0" applyBorder="1"/>
    <xf numFmtId="44" fontId="0" fillId="0" borderId="0" xfId="0" applyNumberFormat="1"/>
    <xf numFmtId="0" fontId="0" fillId="3" borderId="6" xfId="1" applyFont="1" applyBorder="1" applyAlignment="1" applyProtection="1">
      <alignment horizontal="right" vertical="center"/>
      <protection locked="0"/>
    </xf>
    <xf numFmtId="0" fontId="0" fillId="0" borderId="0" xfId="0" applyAlignment="1">
      <alignment horizontal="left" vertical="center"/>
    </xf>
    <xf numFmtId="0" fontId="1" fillId="0" borderId="4" xfId="0" applyFont="1" applyBorder="1" applyAlignment="1">
      <alignment horizontal="center" wrapText="1"/>
    </xf>
    <xf numFmtId="0" fontId="1" fillId="0" borderId="4" xfId="0" applyFont="1" applyBorder="1" applyAlignment="1">
      <alignment horizontal="center"/>
    </xf>
    <xf numFmtId="0" fontId="11" fillId="0" borderId="0" xfId="0" applyFont="1"/>
    <xf numFmtId="0" fontId="9" fillId="0" borderId="0" xfId="0" applyFont="1" applyAlignment="1">
      <alignment horizontal="center"/>
    </xf>
    <xf numFmtId="0" fontId="10" fillId="0" borderId="0" xfId="0" applyFont="1" applyAlignment="1">
      <alignment horizontal="left" wrapText="1" indent="8"/>
    </xf>
    <xf numFmtId="0" fontId="10" fillId="0" borderId="0" xfId="0" applyFont="1" applyAlignment="1">
      <alignment horizontal="left" indent="8"/>
    </xf>
    <xf numFmtId="2" fontId="5" fillId="3" borderId="1" xfId="1" applyNumberFormat="1" applyFont="1" applyBorder="1" applyAlignment="1" applyProtection="1">
      <alignment horizontal="center" vertical="center"/>
      <protection locked="0"/>
    </xf>
    <xf numFmtId="2" fontId="5" fillId="3" borderId="2" xfId="1" applyNumberFormat="1" applyFont="1" applyBorder="1" applyAlignment="1" applyProtection="1">
      <alignment horizontal="center" vertical="center"/>
      <protection locked="0"/>
    </xf>
    <xf numFmtId="2" fontId="5" fillId="3" borderId="3" xfId="1" applyNumberFormat="1" applyFont="1" applyBorder="1" applyAlignment="1" applyProtection="1">
      <alignment horizontal="center" vertical="center"/>
      <protection locked="0"/>
    </xf>
    <xf numFmtId="164" fontId="1" fillId="0" borderId="1" xfId="1" applyNumberFormat="1" applyFont="1" applyFill="1" applyBorder="1" applyAlignment="1" applyProtection="1">
      <alignment horizontal="left" vertical="center"/>
    </xf>
    <xf numFmtId="164" fontId="1" fillId="0" borderId="2" xfId="1" applyNumberFormat="1" applyFont="1" applyFill="1" applyBorder="1" applyAlignment="1" applyProtection="1">
      <alignment horizontal="left" vertical="center"/>
    </xf>
    <xf numFmtId="164" fontId="1" fillId="0" borderId="3" xfId="1" applyNumberFormat="1" applyFont="1" applyFill="1" applyBorder="1" applyAlignment="1" applyProtection="1">
      <alignment horizontal="left" vertical="center"/>
    </xf>
    <xf numFmtId="164" fontId="1" fillId="0" borderId="1" xfId="1" applyNumberFormat="1" applyFont="1" applyFill="1" applyBorder="1" applyAlignment="1" applyProtection="1">
      <alignment horizontal="center" vertical="center"/>
    </xf>
    <xf numFmtId="164" fontId="1" fillId="0" borderId="2" xfId="1" applyNumberFormat="1" applyFont="1" applyFill="1" applyBorder="1" applyAlignment="1" applyProtection="1">
      <alignment horizontal="center" vertical="center"/>
    </xf>
    <xf numFmtId="164" fontId="1" fillId="0" borderId="3" xfId="1" applyNumberFormat="1" applyFont="1" applyFill="1" applyBorder="1" applyAlignment="1" applyProtection="1">
      <alignment horizontal="center" vertical="center"/>
    </xf>
  </cellXfs>
  <cellStyles count="3">
    <cellStyle name="40% - Accent6" xfId="1" builtinId="51"/>
    <cellStyle name="Neutral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
  <sheetViews>
    <sheetView tabSelected="1" workbookViewId="0">
      <selection activeCell="D1" sqref="D1:I1"/>
    </sheetView>
  </sheetViews>
  <sheetFormatPr defaultRowHeight="15" x14ac:dyDescent="0.25"/>
  <sheetData>
    <row r="1" spans="1:16" ht="23.25" x14ac:dyDescent="0.35">
      <c r="D1" s="55" t="s">
        <v>71</v>
      </c>
      <c r="E1" s="55"/>
      <c r="F1" s="55"/>
      <c r="G1" s="55"/>
      <c r="H1" s="55"/>
      <c r="I1" s="55"/>
    </row>
    <row r="3" spans="1:16" ht="47.25" customHeight="1" x14ac:dyDescent="0.25">
      <c r="A3" s="56" t="s">
        <v>72</v>
      </c>
      <c r="B3" s="57"/>
      <c r="C3" s="57"/>
      <c r="D3" s="57"/>
      <c r="E3" s="57"/>
      <c r="F3" s="57"/>
      <c r="G3" s="57"/>
      <c r="H3" s="57"/>
      <c r="I3" s="57"/>
      <c r="J3" s="57"/>
      <c r="K3" s="57"/>
      <c r="L3" s="57"/>
      <c r="M3" s="57"/>
      <c r="N3" s="57"/>
    </row>
    <row r="5" spans="1:16" x14ac:dyDescent="0.25">
      <c r="A5" s="1">
        <v>1</v>
      </c>
      <c r="B5" s="1" t="s">
        <v>55</v>
      </c>
    </row>
    <row r="6" spans="1:16" x14ac:dyDescent="0.25">
      <c r="B6" t="s">
        <v>56</v>
      </c>
    </row>
    <row r="7" spans="1:16" x14ac:dyDescent="0.25">
      <c r="B7" s="2" t="s">
        <v>54</v>
      </c>
      <c r="C7" t="s">
        <v>57</v>
      </c>
    </row>
    <row r="8" spans="1:16" x14ac:dyDescent="0.25">
      <c r="B8" s="2" t="s">
        <v>58</v>
      </c>
      <c r="C8" t="s">
        <v>82</v>
      </c>
    </row>
    <row r="9" spans="1:16" x14ac:dyDescent="0.25">
      <c r="B9" t="s">
        <v>65</v>
      </c>
    </row>
    <row r="10" spans="1:16" x14ac:dyDescent="0.25">
      <c r="B10" t="s">
        <v>66</v>
      </c>
      <c r="P10" s="51"/>
    </row>
    <row r="11" spans="1:16" x14ac:dyDescent="0.25">
      <c r="B11" t="s">
        <v>59</v>
      </c>
    </row>
    <row r="12" spans="1:16" x14ac:dyDescent="0.25">
      <c r="B12" s="1" t="s">
        <v>81</v>
      </c>
    </row>
    <row r="13" spans="1:16" x14ac:dyDescent="0.25">
      <c r="B13" t="s">
        <v>79</v>
      </c>
    </row>
    <row r="15" spans="1:16" x14ac:dyDescent="0.25">
      <c r="A15" s="1">
        <v>2</v>
      </c>
      <c r="B15" s="1" t="s">
        <v>73</v>
      </c>
    </row>
    <row r="16" spans="1:16" x14ac:dyDescent="0.25">
      <c r="B16" t="s">
        <v>60</v>
      </c>
    </row>
    <row r="17" spans="1:2" x14ac:dyDescent="0.25">
      <c r="B17" t="s">
        <v>61</v>
      </c>
    </row>
    <row r="18" spans="1:2" x14ac:dyDescent="0.25">
      <c r="B18" t="s">
        <v>62</v>
      </c>
    </row>
    <row r="19" spans="1:2" x14ac:dyDescent="0.25">
      <c r="B19" t="s">
        <v>63</v>
      </c>
    </row>
    <row r="20" spans="1:2" x14ac:dyDescent="0.25">
      <c r="B20" t="s">
        <v>80</v>
      </c>
    </row>
    <row r="21" spans="1:2" x14ac:dyDescent="0.25">
      <c r="B21" t="s">
        <v>67</v>
      </c>
    </row>
    <row r="22" spans="1:2" x14ac:dyDescent="0.25">
      <c r="B22" t="s">
        <v>78</v>
      </c>
    </row>
    <row r="24" spans="1:2" x14ac:dyDescent="0.25">
      <c r="A24" s="1">
        <v>3</v>
      </c>
      <c r="B24" s="1" t="s">
        <v>77</v>
      </c>
    </row>
    <row r="25" spans="1:2" x14ac:dyDescent="0.25">
      <c r="B25" t="s">
        <v>64</v>
      </c>
    </row>
  </sheetData>
  <sheetProtection sheet="1" objects="1" scenarios="1"/>
  <mergeCells count="2">
    <mergeCell ref="D1:I1"/>
    <mergeCell ref="A3:N3"/>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0"/>
  <sheetViews>
    <sheetView zoomScale="90" zoomScaleNormal="90" workbookViewId="0">
      <selection activeCell="D3" sqref="D3:F3"/>
    </sheetView>
  </sheetViews>
  <sheetFormatPr defaultRowHeight="15" x14ac:dyDescent="0.25"/>
  <cols>
    <col min="1" max="1" width="24" customWidth="1"/>
    <col min="2" max="2" width="24.140625" customWidth="1"/>
    <col min="3" max="3" width="12.28515625" customWidth="1"/>
    <col min="4" max="4" width="14" customWidth="1"/>
    <col min="5" max="5" width="13.140625" customWidth="1"/>
    <col min="6" max="6" width="12.140625" customWidth="1"/>
    <col min="7" max="7" width="12.42578125" customWidth="1"/>
  </cols>
  <sheetData>
    <row r="1" spans="1:19" s="13" customFormat="1" ht="23.25" x14ac:dyDescent="0.35">
      <c r="A1" s="12" t="s">
        <v>85</v>
      </c>
      <c r="B1" s="12"/>
    </row>
    <row r="2" spans="1:19" ht="23.25" x14ac:dyDescent="0.35">
      <c r="A2" s="12" t="s">
        <v>36</v>
      </c>
      <c r="E2" s="14"/>
      <c r="M2" s="1"/>
    </row>
    <row r="3" spans="1:19" s="16" customFormat="1" ht="20.25" customHeight="1" x14ac:dyDescent="0.25">
      <c r="A3" s="15" t="s">
        <v>86</v>
      </c>
      <c r="B3" s="15"/>
      <c r="D3" s="58"/>
      <c r="E3" s="59"/>
      <c r="F3" s="60"/>
      <c r="M3" s="15"/>
      <c r="N3" s="15"/>
      <c r="O3" s="15"/>
      <c r="P3" s="15"/>
      <c r="Q3" s="15"/>
      <c r="R3" s="15"/>
      <c r="S3" s="15"/>
    </row>
    <row r="5" spans="1:19" ht="15.75" x14ac:dyDescent="0.25">
      <c r="A5" s="15" t="s">
        <v>43</v>
      </c>
      <c r="B5" s="15"/>
    </row>
    <row r="6" spans="1:19" ht="45.75" customHeight="1" x14ac:dyDescent="0.25">
      <c r="A6" s="33" t="s">
        <v>2</v>
      </c>
      <c r="B6" s="23" t="s">
        <v>1</v>
      </c>
      <c r="C6" s="52" t="s">
        <v>75</v>
      </c>
      <c r="D6" s="52" t="s">
        <v>74</v>
      </c>
      <c r="E6" s="53" t="s">
        <v>3</v>
      </c>
      <c r="F6" s="52" t="s">
        <v>53</v>
      </c>
    </row>
    <row r="7" spans="1:19" x14ac:dyDescent="0.25">
      <c r="A7" s="34"/>
      <c r="B7" s="35"/>
      <c r="C7" s="36"/>
      <c r="D7" s="37"/>
      <c r="E7" s="38" t="s">
        <v>4</v>
      </c>
      <c r="F7" s="38" t="s">
        <v>4</v>
      </c>
    </row>
    <row r="8" spans="1:19" x14ac:dyDescent="0.25">
      <c r="A8" s="6"/>
      <c r="B8" s="6"/>
      <c r="C8" s="45"/>
      <c r="D8" s="45"/>
      <c r="E8" s="46"/>
      <c r="F8" s="27">
        <f>D8*'FINANCIAL SUMMARY'!$C$5+E8</f>
        <v>0</v>
      </c>
    </row>
    <row r="9" spans="1:19" x14ac:dyDescent="0.25">
      <c r="A9" s="6"/>
      <c r="B9" s="6"/>
      <c r="C9" s="5"/>
      <c r="D9" s="5"/>
      <c r="E9" s="4"/>
      <c r="F9" s="27">
        <f>D9*'FINANCIAL SUMMARY'!$C$5+E9</f>
        <v>0</v>
      </c>
    </row>
    <row r="10" spans="1:19" x14ac:dyDescent="0.25">
      <c r="A10" s="6"/>
      <c r="B10" s="6"/>
      <c r="C10" s="5"/>
      <c r="D10" s="5"/>
      <c r="E10" s="4"/>
      <c r="F10" s="27">
        <f>D10*'FINANCIAL SUMMARY'!$C$5+E10</f>
        <v>0</v>
      </c>
    </row>
    <row r="11" spans="1:19" x14ac:dyDescent="0.25">
      <c r="A11" s="6"/>
      <c r="B11" s="6"/>
      <c r="C11" s="5"/>
      <c r="D11" s="5"/>
      <c r="E11" s="4"/>
      <c r="F11" s="27">
        <f>D11*'FINANCIAL SUMMARY'!$C$5+E11</f>
        <v>0</v>
      </c>
    </row>
    <row r="12" spans="1:19" x14ac:dyDescent="0.25">
      <c r="A12" s="6"/>
      <c r="B12" s="6"/>
      <c r="C12" s="5"/>
      <c r="D12" s="5"/>
      <c r="E12" s="4"/>
      <c r="F12" s="27">
        <f>D12*'FINANCIAL SUMMARY'!$C$5+E12</f>
        <v>0</v>
      </c>
    </row>
    <row r="13" spans="1:19" x14ac:dyDescent="0.25">
      <c r="A13" s="3"/>
      <c r="B13" s="3"/>
      <c r="C13" s="5"/>
      <c r="D13" s="5"/>
      <c r="E13" s="4"/>
      <c r="F13" s="27">
        <f>D13*'FINANCIAL SUMMARY'!$C$5+E13</f>
        <v>0</v>
      </c>
    </row>
    <row r="14" spans="1:19" x14ac:dyDescent="0.25">
      <c r="A14" s="3"/>
      <c r="B14" s="3"/>
      <c r="C14" s="5"/>
      <c r="D14" s="5"/>
      <c r="E14" s="4"/>
      <c r="F14" s="27">
        <f>D14*'FINANCIAL SUMMARY'!$C$5+E14</f>
        <v>0</v>
      </c>
    </row>
    <row r="15" spans="1:19" x14ac:dyDescent="0.25">
      <c r="A15" s="3"/>
      <c r="B15" s="3"/>
      <c r="C15" s="5"/>
      <c r="D15" s="5"/>
      <c r="E15" s="4"/>
      <c r="F15" s="27">
        <f>D15*'FINANCIAL SUMMARY'!$C$5+E15</f>
        <v>0</v>
      </c>
    </row>
    <row r="16" spans="1:19" x14ac:dyDescent="0.25">
      <c r="A16" s="3"/>
      <c r="B16" s="3"/>
      <c r="C16" s="5"/>
      <c r="D16" s="5"/>
      <c r="E16" s="4"/>
      <c r="F16" s="27">
        <f>D16*'FINANCIAL SUMMARY'!$C$5+E16</f>
        <v>0</v>
      </c>
    </row>
    <row r="17" spans="1:6" x14ac:dyDescent="0.25">
      <c r="A17" s="3"/>
      <c r="B17" s="3"/>
      <c r="C17" s="5"/>
      <c r="D17" s="5"/>
      <c r="E17" s="4"/>
      <c r="F17" s="27">
        <f>D17*'FINANCIAL SUMMARY'!$C$5+E17</f>
        <v>0</v>
      </c>
    </row>
    <row r="18" spans="1:6" x14ac:dyDescent="0.25">
      <c r="A18" s="3"/>
      <c r="B18" s="3"/>
      <c r="C18" s="5"/>
      <c r="D18" s="5"/>
      <c r="E18" s="4"/>
      <c r="F18" s="27">
        <f>D18*'FINANCIAL SUMMARY'!$C$5+E18</f>
        <v>0</v>
      </c>
    </row>
    <row r="19" spans="1:6" x14ac:dyDescent="0.25">
      <c r="A19" s="3"/>
      <c r="B19" s="3"/>
      <c r="C19" s="5"/>
      <c r="D19" s="5"/>
      <c r="E19" s="4"/>
      <c r="F19" s="27">
        <f>D19*'FINANCIAL SUMMARY'!$C$5+E19</f>
        <v>0</v>
      </c>
    </row>
    <row r="20" spans="1:6" x14ac:dyDescent="0.25">
      <c r="A20" s="3"/>
      <c r="B20" s="3"/>
      <c r="C20" s="5"/>
      <c r="D20" s="5"/>
      <c r="E20" s="4"/>
      <c r="F20" s="27">
        <f>D20*'FINANCIAL SUMMARY'!$C$5+E20</f>
        <v>0</v>
      </c>
    </row>
    <row r="21" spans="1:6" x14ac:dyDescent="0.25">
      <c r="A21" s="3"/>
      <c r="B21" s="3"/>
      <c r="C21" s="5"/>
      <c r="D21" s="5"/>
      <c r="E21" s="4"/>
      <c r="F21" s="27">
        <f>D21*'FINANCIAL SUMMARY'!$C$5+E21</f>
        <v>0</v>
      </c>
    </row>
    <row r="22" spans="1:6" x14ac:dyDescent="0.25">
      <c r="A22" s="3"/>
      <c r="B22" s="3"/>
      <c r="C22" s="5"/>
      <c r="D22" s="5"/>
      <c r="E22" s="4"/>
      <c r="F22" s="27">
        <f>D22*'FINANCIAL SUMMARY'!$C$5+E22</f>
        <v>0</v>
      </c>
    </row>
    <row r="23" spans="1:6" ht="15.75" thickBot="1" x14ac:dyDescent="0.3">
      <c r="B23" s="2" t="s">
        <v>83</v>
      </c>
      <c r="C23" s="39">
        <f>SUM(C8:C22)</f>
        <v>0</v>
      </c>
      <c r="D23" s="39">
        <f>SUM(D8:D22)</f>
        <v>0</v>
      </c>
      <c r="E23" s="1"/>
      <c r="F23" s="1"/>
    </row>
    <row r="24" spans="1:6" ht="16.5" thickTop="1" thickBot="1" x14ac:dyDescent="0.3">
      <c r="A24" s="1"/>
      <c r="B24" s="1"/>
      <c r="C24" s="2" t="s">
        <v>83</v>
      </c>
      <c r="D24" s="40">
        <f>D23*'FINANCIAL SUMMARY'!$C$5</f>
        <v>0</v>
      </c>
      <c r="E24" s="41">
        <f>SUM(E8:E22)</f>
        <v>0</v>
      </c>
      <c r="F24" s="41">
        <f>D24+E24</f>
        <v>0</v>
      </c>
    </row>
    <row r="25" spans="1:6" ht="15.75" thickTop="1" x14ac:dyDescent="0.25">
      <c r="A25" s="24" t="str">
        <f>IF(D23&lt;&gt;'SUMMARY OF FINALS'!F8,"TOTAL ENTRIES TO REGIONAL FINAL PER SUMMARY OF FINALS = ","")</f>
        <v/>
      </c>
      <c r="B25" s="1"/>
      <c r="C25" s="1"/>
      <c r="D25" s="42" t="str">
        <f>IF(D23&lt;&gt;'SUMMARY OF FINALS'!F8,'SUMMARY OF FINALS'!F8,"")</f>
        <v/>
      </c>
      <c r="F25" s="43"/>
    </row>
    <row r="26" spans="1:6" x14ac:dyDescent="0.25">
      <c r="A26" s="26"/>
      <c r="B26" s="1"/>
    </row>
    <row r="27" spans="1:6" ht="15.75" x14ac:dyDescent="0.25">
      <c r="A27" s="15" t="s">
        <v>44</v>
      </c>
      <c r="B27" s="1"/>
    </row>
    <row r="28" spans="1:6" ht="47.25" customHeight="1" x14ac:dyDescent="0.25">
      <c r="A28" s="33" t="s">
        <v>2</v>
      </c>
      <c r="B28" s="23" t="s">
        <v>1</v>
      </c>
      <c r="C28" s="52" t="s">
        <v>75</v>
      </c>
      <c r="D28" s="52" t="s">
        <v>76</v>
      </c>
      <c r="E28" s="53" t="s">
        <v>3</v>
      </c>
      <c r="F28" s="52" t="s">
        <v>53</v>
      </c>
    </row>
    <row r="29" spans="1:6" x14ac:dyDescent="0.25">
      <c r="A29" s="34"/>
      <c r="B29" s="35"/>
      <c r="C29" s="36"/>
      <c r="D29" s="37"/>
      <c r="E29" s="38" t="s">
        <v>4</v>
      </c>
      <c r="F29" s="38" t="s">
        <v>4</v>
      </c>
    </row>
    <row r="30" spans="1:6" x14ac:dyDescent="0.25">
      <c r="A30" s="3"/>
      <c r="B30" s="6"/>
      <c r="C30" s="5"/>
      <c r="D30" s="5"/>
      <c r="E30" s="46"/>
      <c r="F30" s="44">
        <f>IF(C30&gt;0,D30*'FINANCIAL SUMMARY'!$C$6+E30,D30*'FINANCIAL SUMMARY'!$C$7)</f>
        <v>0</v>
      </c>
    </row>
    <row r="31" spans="1:6" x14ac:dyDescent="0.25">
      <c r="A31" s="3"/>
      <c r="B31" s="6"/>
      <c r="C31" s="5"/>
      <c r="D31" s="5"/>
      <c r="E31" s="46"/>
      <c r="F31" s="44">
        <f>IF(C31&gt;0,D31*'FINANCIAL SUMMARY'!$C$6+E31,D31*'FINANCIAL SUMMARY'!$C$7)</f>
        <v>0</v>
      </c>
    </row>
    <row r="32" spans="1:6" x14ac:dyDescent="0.25">
      <c r="A32" s="3"/>
      <c r="B32" s="6"/>
      <c r="C32" s="5"/>
      <c r="D32" s="5"/>
      <c r="E32" s="46"/>
      <c r="F32" s="44">
        <f>IF(C32&gt;0,D32*'FINANCIAL SUMMARY'!$C$6+E32,D32*'FINANCIAL SUMMARY'!$C$7)</f>
        <v>0</v>
      </c>
    </row>
    <row r="33" spans="1:6" x14ac:dyDescent="0.25">
      <c r="A33" s="3"/>
      <c r="B33" s="6"/>
      <c r="C33" s="5"/>
      <c r="D33" s="5"/>
      <c r="E33" s="46"/>
      <c r="F33" s="44">
        <f>IF(C33&gt;0,D33*'FINANCIAL SUMMARY'!$C$6+E33,D33*'FINANCIAL SUMMARY'!$C$7)</f>
        <v>0</v>
      </c>
    </row>
    <row r="34" spans="1:6" x14ac:dyDescent="0.25">
      <c r="A34" s="3"/>
      <c r="B34" s="6"/>
      <c r="C34" s="5"/>
      <c r="D34" s="5"/>
      <c r="E34" s="46"/>
      <c r="F34" s="44">
        <f>IF(C34&gt;0,D34*'FINANCIAL SUMMARY'!$C$6+E34,D34*'FINANCIAL SUMMARY'!$C$7)</f>
        <v>0</v>
      </c>
    </row>
    <row r="35" spans="1:6" x14ac:dyDescent="0.25">
      <c r="A35" s="3"/>
      <c r="B35" s="6"/>
      <c r="C35" s="5"/>
      <c r="D35" s="5"/>
      <c r="E35" s="46"/>
      <c r="F35" s="44">
        <f>IF(C35&gt;0,D35*'FINANCIAL SUMMARY'!$C$6+E35,D35*'FINANCIAL SUMMARY'!$C$7)</f>
        <v>0</v>
      </c>
    </row>
    <row r="36" spans="1:6" x14ac:dyDescent="0.25">
      <c r="A36" s="3"/>
      <c r="B36" s="6"/>
      <c r="C36" s="5"/>
      <c r="D36" s="5"/>
      <c r="E36" s="46"/>
      <c r="F36" s="44">
        <f>IF(C36&gt;0,D36*'FINANCIAL SUMMARY'!$C$6+E36,D36*'FINANCIAL SUMMARY'!$C$7)</f>
        <v>0</v>
      </c>
    </row>
    <row r="37" spans="1:6" x14ac:dyDescent="0.25">
      <c r="A37" s="3"/>
      <c r="B37" s="6"/>
      <c r="C37" s="5"/>
      <c r="D37" s="5"/>
      <c r="E37" s="46"/>
      <c r="F37" s="44">
        <f>IF(C37&gt;0,D37*'FINANCIAL SUMMARY'!$C$6+E37,D37*'FINANCIAL SUMMARY'!$C$7)</f>
        <v>0</v>
      </c>
    </row>
    <row r="38" spans="1:6" x14ac:dyDescent="0.25">
      <c r="A38" s="3"/>
      <c r="B38" s="6"/>
      <c r="C38" s="5"/>
      <c r="D38" s="5"/>
      <c r="E38" s="46"/>
      <c r="F38" s="44">
        <f>IF(C38&gt;0,D38*'FINANCIAL SUMMARY'!$C$6+E38,D38*'FINANCIAL SUMMARY'!$C$7)</f>
        <v>0</v>
      </c>
    </row>
    <row r="39" spans="1:6" x14ac:dyDescent="0.25">
      <c r="A39" s="3"/>
      <c r="B39" s="6"/>
      <c r="C39" s="5"/>
      <c r="D39" s="5"/>
      <c r="E39" s="46"/>
      <c r="F39" s="44">
        <f>IF(C39&gt;0,D39*'FINANCIAL SUMMARY'!$C$6+E39,D39*'FINANCIAL SUMMARY'!$C$7)</f>
        <v>0</v>
      </c>
    </row>
    <row r="40" spans="1:6" x14ac:dyDescent="0.25">
      <c r="A40" s="3"/>
      <c r="B40" s="6"/>
      <c r="C40" s="5"/>
      <c r="D40" s="5"/>
      <c r="E40" s="46"/>
      <c r="F40" s="44">
        <f>IF(C40&gt;0,D40*'FINANCIAL SUMMARY'!$C$6+E40,D40*'FINANCIAL SUMMARY'!$C$7)</f>
        <v>0</v>
      </c>
    </row>
    <row r="41" spans="1:6" x14ac:dyDescent="0.25">
      <c r="A41" s="3"/>
      <c r="B41" s="6"/>
      <c r="C41" s="5"/>
      <c r="D41" s="5"/>
      <c r="E41" s="46"/>
      <c r="F41" s="44">
        <f>IF(C41&gt;0,D41*'FINANCIAL SUMMARY'!$C$6+E41,D41*'FINANCIAL SUMMARY'!$C$7)</f>
        <v>0</v>
      </c>
    </row>
    <row r="42" spans="1:6" x14ac:dyDescent="0.25">
      <c r="A42" s="3"/>
      <c r="B42" s="6"/>
      <c r="C42" s="5"/>
      <c r="D42" s="5"/>
      <c r="E42" s="46"/>
      <c r="F42" s="44">
        <f>IF(C42&gt;0,D42*'FINANCIAL SUMMARY'!$C$6+E42,D42*'FINANCIAL SUMMARY'!$C$7)</f>
        <v>0</v>
      </c>
    </row>
    <row r="43" spans="1:6" x14ac:dyDescent="0.25">
      <c r="A43" s="3"/>
      <c r="B43" s="6"/>
      <c r="C43" s="5"/>
      <c r="D43" s="5"/>
      <c r="E43" s="46"/>
      <c r="F43" s="44">
        <f>IF(C43&gt;0,D43*'FINANCIAL SUMMARY'!$C$6+E43,D43*'FINANCIAL SUMMARY'!$C$7)</f>
        <v>0</v>
      </c>
    </row>
    <row r="44" spans="1:6" x14ac:dyDescent="0.25">
      <c r="A44" s="3"/>
      <c r="B44" s="6"/>
      <c r="C44" s="5"/>
      <c r="D44" s="5"/>
      <c r="E44" s="4"/>
      <c r="F44" s="44">
        <f>IF(C44&gt;0,D44*'FINANCIAL SUMMARY'!$C$6+E44,D44*'FINANCIAL SUMMARY'!$C$7)</f>
        <v>0</v>
      </c>
    </row>
    <row r="45" spans="1:6" x14ac:dyDescent="0.25">
      <c r="A45" s="3"/>
      <c r="B45" s="6"/>
      <c r="C45" s="5"/>
      <c r="D45" s="5"/>
      <c r="E45" s="4"/>
      <c r="F45" s="44">
        <f>IF(C45&gt;0,D45*'FINANCIAL SUMMARY'!$C$6+E45,D45*'FINANCIAL SUMMARY'!$C$7)</f>
        <v>0</v>
      </c>
    </row>
    <row r="46" spans="1:6" x14ac:dyDescent="0.25">
      <c r="A46" s="3"/>
      <c r="B46" s="3"/>
      <c r="C46" s="5"/>
      <c r="D46" s="5"/>
      <c r="E46" s="4"/>
      <c r="F46" s="44">
        <f>IF(C46&gt;0,D46*'FINANCIAL SUMMARY'!$C$6+E46,D46*'FINANCIAL SUMMARY'!$C$7)</f>
        <v>0</v>
      </c>
    </row>
    <row r="47" spans="1:6" x14ac:dyDescent="0.25">
      <c r="A47" s="3"/>
      <c r="B47" s="3"/>
      <c r="C47" s="5"/>
      <c r="D47" s="5"/>
      <c r="E47" s="4"/>
      <c r="F47" s="44">
        <f>IF(C47&gt;0,D47*'FINANCIAL SUMMARY'!$C$6+E47,D47*'FINANCIAL SUMMARY'!$C$7)</f>
        <v>0</v>
      </c>
    </row>
    <row r="48" spans="1:6" ht="15.75" thickBot="1" x14ac:dyDescent="0.3">
      <c r="B48" s="2" t="s">
        <v>83</v>
      </c>
      <c r="C48" s="39">
        <f>SUM(C30:C47)</f>
        <v>0</v>
      </c>
      <c r="D48" s="39">
        <f>SUM(D30:D47)</f>
        <v>0</v>
      </c>
      <c r="E48" s="41">
        <f>SUM(E30:E47)</f>
        <v>0</v>
      </c>
      <c r="F48" s="41">
        <f>SUM(F30:F47)</f>
        <v>0</v>
      </c>
    </row>
    <row r="49" spans="1:4" ht="15.75" thickTop="1" x14ac:dyDescent="0.25">
      <c r="A49" s="1"/>
      <c r="B49" s="1"/>
      <c r="D49" s="24" t="str">
        <f>IF(D47&lt;&gt;'SUMMARY OF FINALS'!F9,'SUMMARY OF FINALS'!F9,"")</f>
        <v/>
      </c>
    </row>
    <row r="50" spans="1:4" x14ac:dyDescent="0.25">
      <c r="A50" s="24" t="str">
        <f>IF(D48&lt;&gt;'SUMMARY OF FINALS'!F10,"TOTAL DIRECT ENTRIES TO ZONAL FINAL PER SUMMARY OF FINALS =","")</f>
        <v/>
      </c>
      <c r="D50" s="24" t="str">
        <f>IF(D48&lt;&gt;'SUMMARY OF FINALS'!F10,'SUMMARY OF FINALS'!F10,"")</f>
        <v/>
      </c>
    </row>
  </sheetData>
  <sheetProtection sheet="1" objects="1" scenarios="1"/>
  <mergeCells count="1">
    <mergeCell ref="D3:F3"/>
  </mergeCells>
  <pageMargins left="0.70866141732283472" right="0.70866141732283472" top="0.74803149606299213" bottom="0.74803149606299213" header="0.31496062992125984" footer="0.31496062992125984"/>
  <pageSetup paperSize="9" scale="8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1"/>
  <sheetViews>
    <sheetView zoomScaleNormal="100" workbookViewId="0">
      <pane ySplit="5" topLeftCell="A6" activePane="bottomLeft" state="frozen"/>
      <selection pane="bottomLeft" activeCell="D3" sqref="D3:F3"/>
    </sheetView>
  </sheetViews>
  <sheetFormatPr defaultRowHeight="15" x14ac:dyDescent="0.25"/>
  <cols>
    <col min="1" max="1" width="42.85546875" customWidth="1"/>
    <col min="2" max="2" width="15.28515625" customWidth="1"/>
    <col min="3" max="3" width="14.85546875" customWidth="1"/>
    <col min="4" max="4" width="14.140625" customWidth="1"/>
    <col min="5" max="5" width="15" customWidth="1"/>
    <col min="6" max="6" width="14.5703125" customWidth="1"/>
    <col min="7" max="7" width="16.7109375" customWidth="1"/>
    <col min="13" max="13" width="10" customWidth="1"/>
  </cols>
  <sheetData>
    <row r="1" spans="1:19" s="13" customFormat="1" ht="23.25" x14ac:dyDescent="0.35">
      <c r="A1" s="12" t="s">
        <v>85</v>
      </c>
      <c r="B1" s="12"/>
    </row>
    <row r="2" spans="1:19" ht="23.25" x14ac:dyDescent="0.35">
      <c r="A2" s="12" t="s">
        <v>37</v>
      </c>
      <c r="E2" s="14" t="s">
        <v>0</v>
      </c>
      <c r="M2" s="1"/>
    </row>
    <row r="3" spans="1:19" s="16" customFormat="1" ht="20.25" customHeight="1" x14ac:dyDescent="0.25">
      <c r="A3" s="15" t="s">
        <v>86</v>
      </c>
      <c r="D3" s="61">
        <f>'CLUB HEATS &amp; NOMINATIONS'!D3</f>
        <v>0</v>
      </c>
      <c r="E3" s="62"/>
      <c r="F3" s="63"/>
      <c r="N3" s="15"/>
      <c r="O3" s="15"/>
      <c r="P3" s="15"/>
      <c r="Q3" s="15"/>
      <c r="R3" s="15"/>
      <c r="S3" s="15"/>
    </row>
    <row r="4" spans="1:19" s="16" customFormat="1" ht="20.25" customHeight="1" x14ac:dyDescent="0.25">
      <c r="A4" s="15"/>
      <c r="B4" s="15"/>
      <c r="M4" s="15"/>
      <c r="N4" s="15"/>
      <c r="O4" s="15"/>
      <c r="P4" s="15"/>
      <c r="Q4" s="15"/>
      <c r="R4" s="15"/>
      <c r="S4" s="15"/>
    </row>
    <row r="5" spans="1:19" ht="31.5" x14ac:dyDescent="0.25">
      <c r="A5" s="1"/>
      <c r="B5" s="17" t="s">
        <v>18</v>
      </c>
      <c r="C5" s="17" t="s">
        <v>19</v>
      </c>
      <c r="D5" s="17" t="s">
        <v>20</v>
      </c>
      <c r="E5" s="17" t="s">
        <v>21</v>
      </c>
      <c r="F5" s="17" t="s">
        <v>34</v>
      </c>
      <c r="G5" s="17" t="s">
        <v>42</v>
      </c>
    </row>
    <row r="6" spans="1:19" x14ac:dyDescent="0.25">
      <c r="A6" s="18" t="s">
        <v>14</v>
      </c>
      <c r="B6" s="50"/>
      <c r="C6" s="50"/>
      <c r="D6" s="50"/>
      <c r="E6" s="50"/>
      <c r="F6" s="19"/>
      <c r="G6" s="50"/>
    </row>
    <row r="7" spans="1:19" x14ac:dyDescent="0.25">
      <c r="A7" s="18" t="s">
        <v>5</v>
      </c>
      <c r="B7" s="11"/>
      <c r="C7" s="11"/>
      <c r="D7" s="11"/>
      <c r="E7" s="11"/>
      <c r="F7" s="20"/>
      <c r="G7" s="11"/>
    </row>
    <row r="8" spans="1:19" x14ac:dyDescent="0.25">
      <c r="A8" s="18" t="s">
        <v>51</v>
      </c>
      <c r="B8" s="10"/>
      <c r="C8" s="10"/>
      <c r="D8" s="10"/>
      <c r="E8" s="10"/>
      <c r="F8" s="21">
        <f>SUM(B8:E8)</f>
        <v>0</v>
      </c>
      <c r="G8" s="22">
        <f>F9+F10</f>
        <v>0</v>
      </c>
    </row>
    <row r="9" spans="1:19" x14ac:dyDescent="0.25">
      <c r="A9" s="23" t="s">
        <v>68</v>
      </c>
      <c r="B9" s="10"/>
      <c r="C9" s="10"/>
      <c r="D9" s="10"/>
      <c r="E9" s="10"/>
      <c r="F9" s="21">
        <f>SUM(B9:E9)</f>
        <v>0</v>
      </c>
      <c r="G9" s="20"/>
    </row>
    <row r="10" spans="1:19" x14ac:dyDescent="0.25">
      <c r="A10" s="18" t="s">
        <v>50</v>
      </c>
      <c r="B10" s="10"/>
      <c r="C10" s="10"/>
      <c r="D10" s="10"/>
      <c r="E10" s="10"/>
      <c r="F10" s="21">
        <f>SUM(B10:E10)</f>
        <v>0</v>
      </c>
      <c r="G10" s="20"/>
    </row>
    <row r="11" spans="1:19" x14ac:dyDescent="0.25">
      <c r="B11" s="24" t="str">
        <f>IF(F8&lt;&gt;'CLUB HEATS &amp; NOMINATIONS'!D23,"ERROR: TOTAL REGIONAL FINAL ENTRIES PER CLUB LISTING =","")</f>
        <v/>
      </c>
      <c r="F11" s="25" t="str">
        <f>IF(F8&lt;&gt;'CLUB HEATS &amp; NOMINATIONS'!D23,'CLUB HEATS &amp; NOMINATIONS'!D23,"")</f>
        <v/>
      </c>
    </row>
    <row r="12" spans="1:19" x14ac:dyDescent="0.25">
      <c r="B12" s="24" t="str">
        <f>IF(F10&lt;&gt;'CLUB HEATS &amp; NOMINATIONS'!D48,"ERROR: TOTAL ZONAL FINAL DIRECT ENTRIES PER CLUB LISTING =","")</f>
        <v/>
      </c>
      <c r="F12" s="25" t="str">
        <f>IF(F10&lt;&gt;'CLUB HEATS &amp; NOMINATIONS'!D48,'CLUB HEATS &amp; NOMINATIONS'!D48,"")</f>
        <v/>
      </c>
    </row>
    <row r="13" spans="1:19" x14ac:dyDescent="0.25">
      <c r="A13" s="26" t="s">
        <v>48</v>
      </c>
    </row>
    <row r="14" spans="1:19" x14ac:dyDescent="0.25">
      <c r="A14" s="21" t="s">
        <v>16</v>
      </c>
      <c r="B14" s="27">
        <f>B8*'FINANCIAL SUMMARY'!$C$5</f>
        <v>0</v>
      </c>
      <c r="C14" s="27">
        <f>C8*'FINANCIAL SUMMARY'!$C$5</f>
        <v>0</v>
      </c>
      <c r="D14" s="27">
        <f>D8*'FINANCIAL SUMMARY'!$C$5</f>
        <v>0</v>
      </c>
      <c r="E14" s="27">
        <f>E8*'FINANCIAL SUMMARY'!$C$5</f>
        <v>0</v>
      </c>
      <c r="F14" s="27">
        <f>SUM(B14:E14)</f>
        <v>0</v>
      </c>
      <c r="G14" s="20"/>
    </row>
    <row r="15" spans="1:19" x14ac:dyDescent="0.25">
      <c r="A15" s="21" t="s">
        <v>49</v>
      </c>
      <c r="B15" s="20"/>
      <c r="C15" s="20"/>
      <c r="D15" s="20"/>
      <c r="E15" s="20"/>
      <c r="F15" s="20"/>
      <c r="G15" s="27">
        <f>F10*'FINANCIAL SUMMARY'!$C$7</f>
        <v>0</v>
      </c>
    </row>
    <row r="16" spans="1:19" x14ac:dyDescent="0.25">
      <c r="A16" s="18" t="s">
        <v>17</v>
      </c>
      <c r="B16" s="28">
        <f>SUM(B14:B15)</f>
        <v>0</v>
      </c>
      <c r="C16" s="28">
        <f t="shared" ref="C16:G16" si="0">SUM(C14:C15)</f>
        <v>0</v>
      </c>
      <c r="D16" s="28">
        <f t="shared" si="0"/>
        <v>0</v>
      </c>
      <c r="E16" s="28">
        <f t="shared" si="0"/>
        <v>0</v>
      </c>
      <c r="F16" s="28">
        <f t="shared" si="0"/>
        <v>0</v>
      </c>
      <c r="G16" s="28">
        <f t="shared" si="0"/>
        <v>0</v>
      </c>
    </row>
    <row r="18" spans="1:7" x14ac:dyDescent="0.25">
      <c r="A18" s="1" t="s">
        <v>47</v>
      </c>
    </row>
    <row r="19" spans="1:7" x14ac:dyDescent="0.25">
      <c r="A19" s="29" t="s">
        <v>6</v>
      </c>
      <c r="B19" s="32"/>
      <c r="C19" s="7"/>
      <c r="D19" s="7"/>
      <c r="E19" s="7"/>
      <c r="F19" s="27">
        <f>SUM(B19:E19)</f>
        <v>0</v>
      </c>
      <c r="G19" s="7"/>
    </row>
    <row r="20" spans="1:7" x14ac:dyDescent="0.25">
      <c r="A20" s="29" t="s">
        <v>7</v>
      </c>
      <c r="B20" s="7"/>
      <c r="C20" s="7"/>
      <c r="D20" s="7"/>
      <c r="E20" s="7"/>
      <c r="F20" s="27">
        <f>SUM(B20:E20)</f>
        <v>0</v>
      </c>
      <c r="G20" s="7"/>
    </row>
    <row r="21" spans="1:7" x14ac:dyDescent="0.25">
      <c r="A21" s="29" t="s">
        <v>8</v>
      </c>
      <c r="B21" s="7"/>
      <c r="C21" s="7"/>
      <c r="D21" s="7"/>
      <c r="E21" s="7"/>
      <c r="F21" s="27">
        <f>SUM(B21:E21)</f>
        <v>0</v>
      </c>
      <c r="G21" s="7"/>
    </row>
    <row r="22" spans="1:7" x14ac:dyDescent="0.25">
      <c r="A22" s="29" t="s">
        <v>9</v>
      </c>
      <c r="B22" s="7"/>
      <c r="C22" s="7"/>
      <c r="D22" s="7"/>
      <c r="E22" s="7"/>
      <c r="F22" s="27">
        <f>SUM(B22:E22)</f>
        <v>0</v>
      </c>
      <c r="G22" s="7"/>
    </row>
    <row r="23" spans="1:7" x14ac:dyDescent="0.25">
      <c r="A23" s="21" t="s">
        <v>10</v>
      </c>
      <c r="B23" s="30"/>
      <c r="C23" s="30"/>
      <c r="D23" s="30"/>
      <c r="E23" s="30"/>
      <c r="F23" s="30"/>
      <c r="G23" s="30"/>
    </row>
    <row r="24" spans="1:7" x14ac:dyDescent="0.25">
      <c r="A24" s="8"/>
      <c r="B24" s="7"/>
      <c r="C24" s="7"/>
      <c r="D24" s="7"/>
      <c r="E24" s="7"/>
      <c r="F24" s="27">
        <f>SUM(B24:E24)</f>
        <v>0</v>
      </c>
      <c r="G24" s="7"/>
    </row>
    <row r="25" spans="1:7" x14ac:dyDescent="0.25">
      <c r="A25" s="8"/>
      <c r="B25" s="7"/>
      <c r="C25" s="7"/>
      <c r="D25" s="7"/>
      <c r="E25" s="7"/>
      <c r="F25" s="27">
        <f>SUM(B25:E25)</f>
        <v>0</v>
      </c>
      <c r="G25" s="7"/>
    </row>
    <row r="26" spans="1:7" x14ac:dyDescent="0.25">
      <c r="A26" s="9"/>
      <c r="B26" s="7"/>
      <c r="C26" s="7"/>
      <c r="D26" s="7"/>
      <c r="E26" s="7"/>
      <c r="F26" s="27">
        <f>SUM(B26:E26)</f>
        <v>0</v>
      </c>
      <c r="G26" s="7"/>
    </row>
    <row r="27" spans="1:7" x14ac:dyDescent="0.25">
      <c r="A27" s="9"/>
      <c r="B27" s="7"/>
      <c r="C27" s="7"/>
      <c r="D27" s="7"/>
      <c r="E27" s="7"/>
      <c r="F27" s="27">
        <f>SUM(B27:E27)</f>
        <v>0</v>
      </c>
      <c r="G27" s="7"/>
    </row>
    <row r="28" spans="1:7" x14ac:dyDescent="0.25">
      <c r="A28" s="9"/>
      <c r="B28" s="7"/>
      <c r="C28" s="7"/>
      <c r="D28" s="7"/>
      <c r="E28" s="7"/>
      <c r="F28" s="27">
        <f>SUM(B28:E28)</f>
        <v>0</v>
      </c>
      <c r="G28" s="7"/>
    </row>
    <row r="29" spans="1:7" x14ac:dyDescent="0.25">
      <c r="A29" s="31" t="s">
        <v>46</v>
      </c>
      <c r="B29" s="28">
        <f>SUM(B19:B28)</f>
        <v>0</v>
      </c>
      <c r="C29" s="28">
        <f t="shared" ref="C29:G29" si="1">SUM(C19:C28)</f>
        <v>0</v>
      </c>
      <c r="D29" s="28">
        <f t="shared" si="1"/>
        <v>0</v>
      </c>
      <c r="E29" s="28">
        <f t="shared" si="1"/>
        <v>0</v>
      </c>
      <c r="F29" s="28">
        <f t="shared" si="1"/>
        <v>0</v>
      </c>
      <c r="G29" s="28">
        <f t="shared" si="1"/>
        <v>0</v>
      </c>
    </row>
    <row r="31" spans="1:7" x14ac:dyDescent="0.25">
      <c r="A31" s="1" t="s">
        <v>45</v>
      </c>
    </row>
  </sheetData>
  <sheetProtection sheet="1" objects="1" scenarios="1"/>
  <mergeCells count="1">
    <mergeCell ref="D3:F3"/>
  </mergeCells>
  <pageMargins left="0.70866141732283472" right="0.70866141732283472" top="0.74803149606299213" bottom="0.74803149606299213" header="0.31496062992125984" footer="0.31496062992125984"/>
  <pageSetup paperSize="9" scale="99"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2"/>
  <sheetViews>
    <sheetView workbookViewId="0">
      <selection activeCell="C3" sqref="C3:E3"/>
    </sheetView>
  </sheetViews>
  <sheetFormatPr defaultRowHeight="15" x14ac:dyDescent="0.25"/>
  <cols>
    <col min="1" max="1" width="30.5703125" customWidth="1"/>
    <col min="2" max="2" width="51.28515625" customWidth="1"/>
  </cols>
  <sheetData>
    <row r="1" spans="1:14" s="13" customFormat="1" ht="23.25" x14ac:dyDescent="0.35">
      <c r="A1" s="12" t="s">
        <v>85</v>
      </c>
      <c r="B1" s="12"/>
      <c r="C1" s="12"/>
    </row>
    <row r="2" spans="1:14" s="13" customFormat="1" ht="23.25" x14ac:dyDescent="0.35">
      <c r="A2" s="12" t="s">
        <v>13</v>
      </c>
      <c r="B2" s="12"/>
    </row>
    <row r="3" spans="1:14" s="13" customFormat="1" ht="18.75" x14ac:dyDescent="0.3">
      <c r="A3" s="54" t="s">
        <v>84</v>
      </c>
      <c r="B3" s="15"/>
      <c r="C3" s="64">
        <f>'CLUB HEATS &amp; NOMINATIONS'!D3</f>
        <v>0</v>
      </c>
      <c r="D3" s="65"/>
      <c r="E3" s="66"/>
    </row>
    <row r="4" spans="1:14" x14ac:dyDescent="0.25">
      <c r="F4" s="14" t="s">
        <v>0</v>
      </c>
      <c r="N4" s="1"/>
    </row>
    <row r="5" spans="1:14" x14ac:dyDescent="0.25">
      <c r="A5" t="s">
        <v>12</v>
      </c>
      <c r="C5">
        <v>100</v>
      </c>
    </row>
    <row r="6" spans="1:14" x14ac:dyDescent="0.25">
      <c r="A6" t="s">
        <v>69</v>
      </c>
      <c r="C6">
        <v>120</v>
      </c>
    </row>
    <row r="7" spans="1:14" x14ac:dyDescent="0.25">
      <c r="A7" t="s">
        <v>70</v>
      </c>
      <c r="C7">
        <v>150</v>
      </c>
    </row>
    <row r="9" spans="1:14" x14ac:dyDescent="0.25">
      <c r="C9" s="1" t="s">
        <v>26</v>
      </c>
      <c r="D9" s="1" t="s">
        <v>35</v>
      </c>
      <c r="E9" s="1" t="s">
        <v>27</v>
      </c>
    </row>
    <row r="10" spans="1:14" x14ac:dyDescent="0.25">
      <c r="A10" s="1" t="s">
        <v>15</v>
      </c>
      <c r="B10" s="1"/>
    </row>
    <row r="11" spans="1:14" x14ac:dyDescent="0.25">
      <c r="A11" s="21" t="s">
        <v>28</v>
      </c>
      <c r="B11" s="21"/>
      <c r="C11" s="27">
        <f>'CLUB HEATS &amp; NOMINATIONS'!D24</f>
        <v>0</v>
      </c>
      <c r="D11" s="27">
        <f>C11-E11</f>
        <v>0</v>
      </c>
      <c r="E11" s="21">
        <f>ROUND(C11/1.1,2)</f>
        <v>0</v>
      </c>
    </row>
    <row r="12" spans="1:14" x14ac:dyDescent="0.25">
      <c r="A12" s="21" t="s">
        <v>29</v>
      </c>
      <c r="B12" s="21"/>
      <c r="C12" s="27">
        <f>'CLUB HEATS &amp; NOMINATIONS'!E24</f>
        <v>0</v>
      </c>
      <c r="D12" s="27">
        <f t="shared" ref="D12:D14" si="0">C12-E12</f>
        <v>0</v>
      </c>
      <c r="E12" s="21">
        <f>ROUND(C12/1.1,2)</f>
        <v>0</v>
      </c>
    </row>
    <row r="13" spans="1:14" x14ac:dyDescent="0.25">
      <c r="A13" s="21" t="s">
        <v>30</v>
      </c>
      <c r="B13" s="21"/>
      <c r="C13" s="27">
        <f>'CLUB HEATS &amp; NOMINATIONS'!F48-'CLUB HEATS &amp; NOMINATIONS'!E48</f>
        <v>0</v>
      </c>
      <c r="D13" s="27">
        <f t="shared" si="0"/>
        <v>0</v>
      </c>
      <c r="E13" s="21">
        <f>ROUND(C13/1.1,2)</f>
        <v>0</v>
      </c>
    </row>
    <row r="14" spans="1:14" x14ac:dyDescent="0.25">
      <c r="A14" s="21" t="s">
        <v>31</v>
      </c>
      <c r="B14" s="21"/>
      <c r="C14" s="27">
        <f>'CLUB HEATS &amp; NOMINATIONS'!E48</f>
        <v>0</v>
      </c>
      <c r="D14" s="27">
        <f t="shared" si="0"/>
        <v>0</v>
      </c>
      <c r="E14" s="27">
        <f>ROUND(C14/1.1,2)</f>
        <v>0</v>
      </c>
    </row>
    <row r="15" spans="1:14" x14ac:dyDescent="0.25">
      <c r="A15" s="1" t="s">
        <v>17</v>
      </c>
      <c r="B15" s="1"/>
      <c r="E15" s="18">
        <f>SUM(E11:E14)</f>
        <v>0</v>
      </c>
    </row>
    <row r="17" spans="1:5" x14ac:dyDescent="0.25">
      <c r="A17" s="1" t="s">
        <v>52</v>
      </c>
      <c r="B17" s="1"/>
    </row>
    <row r="18" spans="1:5" x14ac:dyDescent="0.25">
      <c r="A18" s="21" t="s">
        <v>32</v>
      </c>
      <c r="B18" s="21">
        <f>'SUMMARY OF FINALS'!B6</f>
        <v>0</v>
      </c>
      <c r="C18" s="27">
        <f>'SUMMARY OF FINALS'!B29</f>
        <v>0</v>
      </c>
      <c r="D18" s="7"/>
      <c r="E18" s="27">
        <f>C18-D18</f>
        <v>0</v>
      </c>
    </row>
    <row r="19" spans="1:5" x14ac:dyDescent="0.25">
      <c r="A19" s="21" t="s">
        <v>32</v>
      </c>
      <c r="B19" s="21">
        <f>'SUMMARY OF FINALS'!C6</f>
        <v>0</v>
      </c>
      <c r="C19" s="27">
        <f>'SUMMARY OF FINALS'!C29</f>
        <v>0</v>
      </c>
      <c r="D19" s="7"/>
      <c r="E19" s="27">
        <f t="shared" ref="E19:E22" si="1">C19-D19</f>
        <v>0</v>
      </c>
    </row>
    <row r="20" spans="1:5" x14ac:dyDescent="0.25">
      <c r="A20" s="21" t="s">
        <v>32</v>
      </c>
      <c r="B20" s="21">
        <f>'SUMMARY OF FINALS'!D6</f>
        <v>0</v>
      </c>
      <c r="C20" s="27">
        <f>'SUMMARY OF FINALS'!D29</f>
        <v>0</v>
      </c>
      <c r="D20" s="7"/>
      <c r="E20" s="27">
        <f t="shared" si="1"/>
        <v>0</v>
      </c>
    </row>
    <row r="21" spans="1:5" x14ac:dyDescent="0.25">
      <c r="A21" s="21" t="s">
        <v>32</v>
      </c>
      <c r="B21" s="21">
        <f>'SUMMARY OF FINALS'!E6</f>
        <v>0</v>
      </c>
      <c r="C21" s="27">
        <f>'SUMMARY OF FINALS'!E29</f>
        <v>0</v>
      </c>
      <c r="D21" s="7"/>
      <c r="E21" s="27">
        <f t="shared" si="1"/>
        <v>0</v>
      </c>
    </row>
    <row r="22" spans="1:5" x14ac:dyDescent="0.25">
      <c r="A22" s="21" t="s">
        <v>33</v>
      </c>
      <c r="B22" s="21">
        <f>'SUMMARY OF FINALS'!G6</f>
        <v>0</v>
      </c>
      <c r="C22" s="27">
        <f>'SUMMARY OF FINALS'!G29</f>
        <v>0</v>
      </c>
      <c r="D22" s="7"/>
      <c r="E22" s="27">
        <f t="shared" si="1"/>
        <v>0</v>
      </c>
    </row>
    <row r="23" spans="1:5" x14ac:dyDescent="0.25">
      <c r="A23" s="1" t="s">
        <v>11</v>
      </c>
      <c r="B23" s="1"/>
      <c r="E23" s="28">
        <f>SUM(E18:E22)</f>
        <v>0</v>
      </c>
    </row>
    <row r="25" spans="1:5" ht="15.75" thickBot="1" x14ac:dyDescent="0.3">
      <c r="A25" s="1" t="s">
        <v>38</v>
      </c>
      <c r="B25" s="1"/>
      <c r="E25" s="47">
        <f>E15-E23</f>
        <v>0</v>
      </c>
    </row>
    <row r="26" spans="1:5" ht="15.75" thickTop="1" x14ac:dyDescent="0.25"/>
    <row r="29" spans="1:5" x14ac:dyDescent="0.25">
      <c r="A29" s="1" t="s">
        <v>39</v>
      </c>
      <c r="B29" s="1"/>
    </row>
    <row r="30" spans="1:5" x14ac:dyDescent="0.25">
      <c r="A30" s="1" t="s">
        <v>24</v>
      </c>
      <c r="B30" s="1"/>
    </row>
    <row r="31" spans="1:5" x14ac:dyDescent="0.25">
      <c r="A31" s="21" t="s">
        <v>23</v>
      </c>
      <c r="B31" s="21"/>
      <c r="C31" s="27">
        <f>C11+C12</f>
        <v>0</v>
      </c>
    </row>
    <row r="32" spans="1:5" x14ac:dyDescent="0.25">
      <c r="A32" s="21" t="s">
        <v>22</v>
      </c>
      <c r="B32" s="21"/>
      <c r="C32" s="27">
        <f>C13+C14</f>
        <v>0</v>
      </c>
    </row>
    <row r="34" spans="1:4" x14ac:dyDescent="0.25">
      <c r="A34" s="1" t="s">
        <v>25</v>
      </c>
      <c r="B34" s="1"/>
    </row>
    <row r="35" spans="1:4" x14ac:dyDescent="0.25">
      <c r="A35" t="s">
        <v>40</v>
      </c>
    </row>
    <row r="36" spans="1:4" x14ac:dyDescent="0.25">
      <c r="A36" s="27"/>
      <c r="B36" s="27">
        <f>B18</f>
        <v>0</v>
      </c>
      <c r="C36" s="27">
        <f>C18</f>
        <v>0</v>
      </c>
      <c r="D36" s="30"/>
    </row>
    <row r="37" spans="1:4" x14ac:dyDescent="0.25">
      <c r="A37" s="27"/>
      <c r="B37" s="27">
        <f t="shared" ref="B37" si="2">B19</f>
        <v>0</v>
      </c>
      <c r="C37" s="27">
        <f t="shared" ref="C37:C39" si="3">C19</f>
        <v>0</v>
      </c>
      <c r="D37" s="30"/>
    </row>
    <row r="38" spans="1:4" x14ac:dyDescent="0.25">
      <c r="A38" s="27"/>
      <c r="B38" s="27">
        <f t="shared" ref="B38" si="4">B20</f>
        <v>0</v>
      </c>
      <c r="C38" s="27">
        <f t="shared" si="3"/>
        <v>0</v>
      </c>
      <c r="D38" s="30"/>
    </row>
    <row r="39" spans="1:4" x14ac:dyDescent="0.25">
      <c r="A39" s="27"/>
      <c r="B39" s="27">
        <f t="shared" ref="B39" si="5">B21</f>
        <v>0</v>
      </c>
      <c r="C39" s="27">
        <f t="shared" si="3"/>
        <v>0</v>
      </c>
      <c r="D39" s="30"/>
    </row>
    <row r="41" spans="1:4" x14ac:dyDescent="0.25">
      <c r="A41" t="s">
        <v>41</v>
      </c>
    </row>
    <row r="42" spans="1:4" x14ac:dyDescent="0.25">
      <c r="A42" s="29"/>
      <c r="B42" s="21">
        <f>B22</f>
        <v>0</v>
      </c>
      <c r="C42" s="48">
        <f>C22</f>
        <v>0</v>
      </c>
      <c r="D42" s="49"/>
    </row>
  </sheetData>
  <sheetProtection sheet="1" objects="1" scenarios="1"/>
  <mergeCells count="1">
    <mergeCell ref="C3:E3"/>
  </mergeCells>
  <pageMargins left="0.70866141732283472" right="0.70866141732283472" top="0.74803149606299213" bottom="0.74803149606299213" header="0.31496062992125984" footer="0.31496062992125984"/>
  <pageSetup paperSize="9" scale="7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CLUB HEATS &amp; NOMINATIONS</vt:lpstr>
      <vt:lpstr>SUMMARY OF FINALS</vt:lpstr>
      <vt:lpstr>FINANCIAL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Milward</dc:creator>
  <cp:lastModifiedBy>Warren Lazer</cp:lastModifiedBy>
  <cp:lastPrinted>2017-06-27T14:49:50Z</cp:lastPrinted>
  <dcterms:created xsi:type="dcterms:W3CDTF">2017-05-05T07:08:32Z</dcterms:created>
  <dcterms:modified xsi:type="dcterms:W3CDTF">2023-01-08T01:23:18Z</dcterms:modified>
</cp:coreProperties>
</file>