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ocuments\Bridge\NSWBA\Chairman\2017\"/>
    </mc:Choice>
  </mc:AlternateContent>
  <bookViews>
    <workbookView xWindow="0" yWindow="0" windowWidth="20490" windowHeight="7530" activeTab="1"/>
  </bookViews>
  <sheets>
    <sheet name="INSTRUCTIONS" sheetId="6" r:id="rId1"/>
    <sheet name="CLUB HEATS &amp; NOMINATIONS" sheetId="2" r:id="rId2"/>
    <sheet name="SUMMARY OF FINALS" sheetId="4" r:id="rId3"/>
    <sheet name="FINANCIAL SUMMARY" sheetId="5" r:id="rId4"/>
  </sheets>
  <calcPr calcId="171027" concurrentCalc="0"/>
</workbook>
</file>

<file path=xl/calcChain.xml><?xml version="1.0" encoding="utf-8"?>
<calcChain xmlns="http://schemas.openxmlformats.org/spreadsheetml/2006/main">
  <c r="G29" i="4" l="1"/>
  <c r="C21" i="5"/>
  <c r="C41" i="5"/>
  <c r="B21" i="5"/>
  <c r="B41" i="5"/>
  <c r="B20" i="5"/>
  <c r="B38" i="5"/>
  <c r="B19" i="5"/>
  <c r="B37" i="5"/>
  <c r="B18" i="5"/>
  <c r="B36" i="5"/>
  <c r="B17" i="5"/>
  <c r="B35" i="5"/>
  <c r="E29" i="4"/>
  <c r="C20" i="5"/>
  <c r="C38" i="5"/>
  <c r="D29" i="4"/>
  <c r="C19" i="5"/>
  <c r="C37" i="5"/>
  <c r="C29" i="4"/>
  <c r="C18" i="5"/>
  <c r="C36" i="5"/>
  <c r="B29" i="4"/>
  <c r="C17" i="5"/>
  <c r="C35" i="5"/>
  <c r="E21" i="5"/>
  <c r="E20" i="5"/>
  <c r="E19" i="5"/>
  <c r="E18" i="5"/>
  <c r="E17" i="5"/>
  <c r="D34" i="2"/>
  <c r="F10" i="4"/>
  <c r="D36" i="2"/>
  <c r="A36" i="2"/>
  <c r="F8" i="4"/>
  <c r="D23" i="2"/>
  <c r="A25" i="2"/>
  <c r="D25" i="2"/>
  <c r="E22" i="5"/>
  <c r="D24" i="2"/>
  <c r="C10" i="5"/>
  <c r="E10" i="5"/>
  <c r="E24" i="2"/>
  <c r="C11" i="5"/>
  <c r="E11" i="5"/>
  <c r="D35" i="2"/>
  <c r="C12" i="5"/>
  <c r="E12" i="5"/>
  <c r="E35" i="2"/>
  <c r="C13" i="5"/>
  <c r="E13" i="5"/>
  <c r="E14" i="5"/>
  <c r="E24" i="5"/>
  <c r="C31" i="5"/>
  <c r="C30" i="5"/>
  <c r="C3" i="5"/>
  <c r="C3" i="4"/>
  <c r="B12" i="4"/>
  <c r="F12" i="4"/>
  <c r="F11" i="4"/>
  <c r="B11" i="4"/>
  <c r="D13" i="5"/>
  <c r="D12" i="5"/>
  <c r="D11" i="5"/>
  <c r="D10" i="5"/>
  <c r="F9" i="4"/>
  <c r="G8" i="4"/>
  <c r="F20" i="2"/>
  <c r="F21" i="2"/>
  <c r="F19" i="4"/>
  <c r="F20" i="4"/>
  <c r="F21" i="4"/>
  <c r="F22" i="4"/>
  <c r="F24" i="4"/>
  <c r="F25" i="4"/>
  <c r="F26" i="4"/>
  <c r="F27" i="4"/>
  <c r="F28" i="4"/>
  <c r="F29" i="4"/>
  <c r="F35" i="2"/>
  <c r="C34" i="2"/>
  <c r="B14" i="4"/>
  <c r="B16" i="4"/>
  <c r="C14" i="4"/>
  <c r="C16" i="4"/>
  <c r="D14" i="4"/>
  <c r="D16" i="4"/>
  <c r="E14" i="4"/>
  <c r="E16" i="4"/>
  <c r="G15" i="4"/>
  <c r="G16" i="4"/>
  <c r="F32" i="2"/>
  <c r="F14" i="4"/>
  <c r="F16" i="4"/>
  <c r="F33" i="2"/>
  <c r="F31" i="2"/>
  <c r="F30" i="2"/>
  <c r="F19" i="2"/>
  <c r="F18" i="2"/>
  <c r="F17" i="2"/>
  <c r="F16" i="2"/>
  <c r="F15" i="2"/>
  <c r="F14" i="2"/>
  <c r="F13" i="2"/>
  <c r="F12" i="2"/>
  <c r="F11" i="2"/>
  <c r="C23" i="2"/>
  <c r="F24" i="2"/>
  <c r="F22" i="2"/>
  <c r="F10" i="2"/>
  <c r="F9" i="2"/>
  <c r="F8" i="2"/>
</calcChain>
</file>

<file path=xl/sharedStrings.xml><?xml version="1.0" encoding="utf-8"?>
<sst xmlns="http://schemas.openxmlformats.org/spreadsheetml/2006/main" count="106" uniqueCount="87">
  <si>
    <t/>
  </si>
  <si>
    <t>ZONE (North / South &amp; West / Outer Metro)</t>
  </si>
  <si>
    <t>Region</t>
  </si>
  <si>
    <t>Club name</t>
  </si>
  <si>
    <t>No of teams</t>
  </si>
  <si>
    <t>Masterpoints</t>
  </si>
  <si>
    <t>taking part</t>
  </si>
  <si>
    <t>$</t>
  </si>
  <si>
    <t>Date held</t>
  </si>
  <si>
    <t>Director</t>
  </si>
  <si>
    <t>Boards</t>
  </si>
  <si>
    <t>Room hire</t>
  </si>
  <si>
    <t>Catering</t>
  </si>
  <si>
    <t>Other - please list:</t>
  </si>
  <si>
    <t>Total expenses</t>
  </si>
  <si>
    <t>COUNTRY TEAMS 2017</t>
  </si>
  <si>
    <t>Regional final entry fees</t>
  </si>
  <si>
    <t>ZONAL COORDINATOR'S FINANCIAL SUMMARY</t>
  </si>
  <si>
    <t>Hosting club name</t>
  </si>
  <si>
    <t>No of team progressing to zonal final</t>
  </si>
  <si>
    <t>INCOME</t>
  </si>
  <si>
    <t>Zonal final entry fees</t>
  </si>
  <si>
    <t>No of teams going to</t>
  </si>
  <si>
    <t>Regional final</t>
  </si>
  <si>
    <t>Regional final entries</t>
  </si>
  <si>
    <t>Zonal final</t>
  </si>
  <si>
    <t>Total income</t>
  </si>
  <si>
    <t>REGIONAL FINAL 1</t>
  </si>
  <si>
    <t>REGIONAL FINAL 2</t>
  </si>
  <si>
    <t>REGIONAL FINAL 3</t>
  </si>
  <si>
    <t>REGIONAL FINAL 4</t>
  </si>
  <si>
    <t>Amounts invoiced by NSWBA to clubs for qualifying heats/nominations to zonal finals</t>
  </si>
  <si>
    <t>Amounts invoiced by NSWBA to clubs for qualifying heats/nominations to regional finals</t>
  </si>
  <si>
    <t>Income</t>
  </si>
  <si>
    <t>Expenses</t>
  </si>
  <si>
    <t>Gross</t>
  </si>
  <si>
    <t>Net</t>
  </si>
  <si>
    <t>Club qualifying events &amp; nominations to regional finals - entry fees</t>
  </si>
  <si>
    <t>Club qualifying events &amp; nominations to regional finals - masterpoints</t>
  </si>
  <si>
    <t>Club qualifying events &amp; nominations to zonal finals - entry fees</t>
  </si>
  <si>
    <t>Club qualifying events &amp; nominations to zonal finals - masterpoints</t>
  </si>
  <si>
    <t>Regional final running costs</t>
  </si>
  <si>
    <t>Zonal final running costs</t>
  </si>
  <si>
    <t>SUBTOTAL</t>
  </si>
  <si>
    <t>GST</t>
  </si>
  <si>
    <t>ZONAL COORDINATOR'S FINANCIAL SUMMARY - CLUBS</t>
  </si>
  <si>
    <t>ZONAL COORDINATOR'S FINANCIAL SUMMARY - FINALS</t>
  </si>
  <si>
    <t>PROFIT/LOSS FOR ZONE (Before Masterpoint expenses)</t>
  </si>
  <si>
    <t>NSWBA CASHFLOW:</t>
  </si>
  <si>
    <t>Amount paid by NSWBA to reimburse regional final expenses:</t>
  </si>
  <si>
    <t>Amount paid by NSWBA to reimburse zonal final expenses:</t>
  </si>
  <si>
    <t>ZONAL
 FINAL</t>
  </si>
  <si>
    <t>CLUB QUALIFYING HEATS &amp; NOMINATIONS TO REGIONAL FINAL</t>
  </si>
  <si>
    <t>CLUB QUALIFYING HEATS &amp; NOMINATIONS DIRECT TO ZONAL FINAL</t>
  </si>
  <si>
    <t>Note:  All masterpoints for Regional finals and Zonal finals are paid for by the NSWBA.</t>
  </si>
  <si>
    <t>Total expenses to be reimbursed:</t>
  </si>
  <si>
    <t>EXPENSES (TO BE REIMBURSED TO HOST CLUB)</t>
  </si>
  <si>
    <t>INCOME (TO BE INVOICED BY NSWBA TO CLUBS)</t>
  </si>
  <si>
    <t>Direct entries to Zonal final</t>
  </si>
  <si>
    <t>Zonal final direct entries from this region</t>
  </si>
  <si>
    <t xml:space="preserve">Total entries </t>
  </si>
  <si>
    <t>EXPENSES  (Input any reclaimable GST amounts based on receipts provided)</t>
  </si>
  <si>
    <t>Total to be invoiced by NSWBA</t>
  </si>
  <si>
    <t>a</t>
  </si>
  <si>
    <t>Instructions to Zonal co-ordinators</t>
  </si>
  <si>
    <t>Club Heats &amp; Nominations</t>
  </si>
  <si>
    <t>This is split into 2 parts:</t>
  </si>
  <si>
    <t>A grid to summarise all club heats and direct nominations to a REGIONAL final.</t>
  </si>
  <si>
    <t>b</t>
  </si>
  <si>
    <t xml:space="preserve">The sheet will calculate the amount of money that club is due to pay.   </t>
  </si>
  <si>
    <t>Summary of finals</t>
  </si>
  <si>
    <t>This provides space across the page to summarise details of up to 4 regional finals held in your zone.</t>
  </si>
  <si>
    <t>You should have already received forms from clubs hosting regional finals.</t>
  </si>
  <si>
    <t>There is also a separate column for the zonal final.  Again you should have received a separate form from the club hosting that.</t>
  </si>
  <si>
    <t>Transcribe the details from all those forms into this master summary.</t>
  </si>
  <si>
    <t>Financial summary</t>
  </si>
  <si>
    <t>This is for the NSWBA and State convener.  You may ignore it.</t>
  </si>
  <si>
    <t>This spreadsheet pack consists of three worksheets.    Please complete them as described below and return to the State convener.</t>
  </si>
  <si>
    <t>A grid to summarise all club heats and direct nominations straight to the ZONAL final.</t>
  </si>
  <si>
    <t>If a club has held a heat complete all columns of whichever grid is applicable.</t>
  </si>
  <si>
    <t>If a club has not held a heat but is just nominating teams directly, just complete the name, region and teams progressing columns.</t>
  </si>
  <si>
    <t xml:space="preserve">DO NOT COLLECT ANY MONEY FROM CLUBS THOUGH.  </t>
  </si>
  <si>
    <t>The NSWBA will invoice clubs directly.</t>
  </si>
  <si>
    <t>Error messages will appear in red if the total numbers of teams from this sheet do not match the summary of finals sheet.</t>
  </si>
  <si>
    <t>Error messages will appear in red if the total numbers from this sheet do not match the summary of club heats/nominations sheet.</t>
  </si>
  <si>
    <t>The number of teams attending the zonal final (cell G8) is calculated from the number qualifying from regional finals plus direct nominations.</t>
  </si>
  <si>
    <t>Please make sure it agrees to the actual number of teams that did play.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</si>
</sst>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8" fillId="2" borderId="0" applyNumberFormat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6" fillId="3" borderId="12" xfId="1" applyNumberFormat="1" applyFont="1" applyBorder="1" applyAlignment="1" applyProtection="1">
      <alignment horizontal="left" vertical="center"/>
      <protection locked="0"/>
    </xf>
    <xf numFmtId="2" fontId="6" fillId="3" borderId="12" xfId="1" applyNumberFormat="1" applyFont="1" applyBorder="1" applyAlignment="1" applyProtection="1">
      <alignment horizontal="right" vertical="center"/>
      <protection locked="0"/>
    </xf>
    <xf numFmtId="1" fontId="6" fillId="3" borderId="12" xfId="1" applyNumberFormat="1" applyFont="1" applyBorder="1" applyAlignment="1" applyProtection="1">
      <alignment horizontal="right" vertical="center"/>
      <protection locked="0"/>
    </xf>
    <xf numFmtId="2" fontId="0" fillId="3" borderId="12" xfId="1" applyNumberFormat="1" applyFont="1" applyBorder="1" applyAlignment="1" applyProtection="1">
      <alignment horizontal="left" vertical="center"/>
      <protection locked="0"/>
    </xf>
    <xf numFmtId="2" fontId="6" fillId="3" borderId="2" xfId="1" applyNumberFormat="1" applyFont="1" applyBorder="1" applyAlignment="1" applyProtection="1">
      <alignment horizontal="left" vertical="center"/>
      <protection locked="0"/>
    </xf>
    <xf numFmtId="2" fontId="6" fillId="3" borderId="3" xfId="1" applyNumberFormat="1" applyFont="1" applyBorder="1" applyAlignment="1" applyProtection="1">
      <alignment horizontal="left" vertical="center"/>
      <protection locked="0"/>
    </xf>
    <xf numFmtId="2" fontId="6" fillId="3" borderId="6" xfId="1" applyNumberFormat="1" applyFont="1" applyBorder="1" applyAlignment="1" applyProtection="1">
      <alignment horizontal="right" vertical="center"/>
      <protection locked="0"/>
    </xf>
    <xf numFmtId="2" fontId="0" fillId="3" borderId="6" xfId="1" applyNumberFormat="1" applyFont="1" applyBorder="1" applyAlignment="1" applyProtection="1">
      <alignment horizontal="left" vertical="center"/>
      <protection locked="0"/>
    </xf>
    <xf numFmtId="2" fontId="6" fillId="3" borderId="6" xfId="1" applyNumberFormat="1" applyFont="1" applyBorder="1" applyAlignment="1" applyProtection="1">
      <alignment horizontal="left" vertical="center"/>
      <protection locked="0"/>
    </xf>
    <xf numFmtId="0" fontId="6" fillId="3" borderId="6" xfId="1" applyFont="1" applyBorder="1" applyAlignment="1" applyProtection="1">
      <alignment horizontal="center" vertical="center"/>
      <protection locked="0"/>
    </xf>
    <xf numFmtId="14" fontId="6" fillId="3" borderId="6" xfId="1" applyNumberFormat="1" applyFont="1" applyBorder="1" applyAlignment="1" applyProtection="1">
      <alignment horizontal="right" vertical="center"/>
      <protection locked="0"/>
    </xf>
    <xf numFmtId="2" fontId="5" fillId="3" borderId="1" xfId="1" applyNumberFormat="1" applyFont="1" applyBorder="1" applyAlignment="1" applyProtection="1">
      <alignment horizontal="left"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0" fillId="0" borderId="0" xfId="0" quotePrefix="1" applyProtection="1"/>
    <xf numFmtId="0" fontId="1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2" fontId="1" fillId="0" borderId="1" xfId="1" applyNumberFormat="1" applyFont="1" applyFill="1" applyBorder="1" applyAlignment="1" applyProtection="1">
      <alignment horizontal="left" vertical="center"/>
    </xf>
    <xf numFmtId="2" fontId="6" fillId="0" borderId="2" xfId="1" applyNumberFormat="1" applyFont="1" applyFill="1" applyBorder="1" applyAlignment="1" applyProtection="1">
      <alignment horizontal="left" vertical="center"/>
    </xf>
    <xf numFmtId="2" fontId="6" fillId="0" borderId="3" xfId="1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wrapText="1"/>
    </xf>
    <xf numFmtId="0" fontId="1" fillId="0" borderId="6" xfId="0" applyFont="1" applyBorder="1" applyProtection="1"/>
    <xf numFmtId="0" fontId="0" fillId="4" borderId="6" xfId="0" applyFill="1" applyBorder="1" applyAlignment="1" applyProtection="1">
      <alignment wrapText="1"/>
    </xf>
    <xf numFmtId="0" fontId="0" fillId="4" borderId="6" xfId="0" applyFill="1" applyBorder="1" applyProtection="1"/>
    <xf numFmtId="0" fontId="0" fillId="0" borderId="6" xfId="0" applyBorder="1" applyProtection="1"/>
    <xf numFmtId="0" fontId="0" fillId="0" borderId="6" xfId="0" applyBorder="1" applyAlignment="1" applyProtection="1">
      <alignment wrapText="1"/>
    </xf>
    <xf numFmtId="0" fontId="1" fillId="0" borderId="4" xfId="0" applyFont="1" applyBorder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2" fontId="0" fillId="0" borderId="6" xfId="0" applyNumberFormat="1" applyBorder="1" applyProtection="1"/>
    <xf numFmtId="0" fontId="1" fillId="0" borderId="6" xfId="0" applyFont="1" applyFill="1" applyBorder="1" applyProtection="1"/>
    <xf numFmtId="2" fontId="1" fillId="0" borderId="6" xfId="0" applyNumberFormat="1" applyFont="1" applyBorder="1" applyProtection="1"/>
    <xf numFmtId="0" fontId="0" fillId="0" borderId="1" xfId="0" applyBorder="1" applyProtection="1"/>
    <xf numFmtId="2" fontId="0" fillId="0" borderId="0" xfId="0" applyNumberFormat="1" applyProtection="1"/>
    <xf numFmtId="0" fontId="1" fillId="0" borderId="1" xfId="0" applyFont="1" applyBorder="1" applyProtection="1"/>
    <xf numFmtId="2" fontId="0" fillId="3" borderId="6" xfId="1" applyNumberFormat="1" applyFont="1" applyBorder="1" applyAlignment="1" applyProtection="1">
      <alignment horizontal="right" vertical="center"/>
      <protection locked="0"/>
    </xf>
    <xf numFmtId="0" fontId="1" fillId="0" borderId="9" xfId="0" applyFont="1" applyBorder="1" applyProtection="1"/>
    <xf numFmtId="0" fontId="1" fillId="0" borderId="4" xfId="0" applyFont="1" applyBorder="1" applyAlignment="1" applyProtection="1">
      <alignment wrapText="1"/>
    </xf>
    <xf numFmtId="0" fontId="1" fillId="0" borderId="4" xfId="0" applyFont="1" applyFill="1" applyBorder="1" applyAlignment="1" applyProtection="1">
      <alignment wrapText="1"/>
    </xf>
    <xf numFmtId="0" fontId="0" fillId="0" borderId="10" xfId="0" applyBorder="1" applyProtection="1"/>
    <xf numFmtId="0" fontId="0" fillId="0" borderId="5" xfId="0" applyBorder="1" applyProtection="1"/>
    <xf numFmtId="0" fontId="1" fillId="0" borderId="5" xfId="0" applyFont="1" applyBorder="1" applyProtection="1"/>
    <xf numFmtId="0" fontId="1" fillId="0" borderId="5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right"/>
    </xf>
    <xf numFmtId="1" fontId="1" fillId="0" borderId="7" xfId="0" applyNumberFormat="1" applyFont="1" applyBorder="1" applyProtection="1"/>
    <xf numFmtId="0" fontId="1" fillId="0" borderId="0" xfId="0" applyFont="1" applyBorder="1" applyProtection="1"/>
    <xf numFmtId="2" fontId="1" fillId="0" borderId="8" xfId="0" applyNumberFormat="1" applyFont="1" applyBorder="1" applyProtection="1"/>
    <xf numFmtId="2" fontId="1" fillId="0" borderId="7" xfId="0" applyNumberFormat="1" applyFont="1" applyBorder="1" applyProtection="1"/>
    <xf numFmtId="1" fontId="7" fillId="0" borderId="0" xfId="0" applyNumberFormat="1" applyFont="1" applyBorder="1" applyAlignment="1" applyProtection="1">
      <alignment horizontal="right"/>
    </xf>
    <xf numFmtId="2" fontId="1" fillId="0" borderId="0" xfId="0" applyNumberFormat="1" applyFont="1" applyBorder="1" applyProtection="1"/>
    <xf numFmtId="0" fontId="0" fillId="0" borderId="0" xfId="0" applyBorder="1" applyProtection="1"/>
    <xf numFmtId="2" fontId="0" fillId="0" borderId="3" xfId="0" applyNumberFormat="1" applyBorder="1" applyProtection="1"/>
    <xf numFmtId="1" fontId="0" fillId="3" borderId="12" xfId="1" applyNumberFormat="1" applyFont="1" applyBorder="1" applyAlignment="1" applyProtection="1">
      <alignment horizontal="right" vertical="center"/>
      <protection locked="0"/>
    </xf>
    <xf numFmtId="2" fontId="0" fillId="3" borderId="12" xfId="1" applyNumberFormat="1" applyFont="1" applyBorder="1" applyAlignment="1" applyProtection="1">
      <alignment horizontal="right" vertical="center"/>
      <protection locked="0"/>
    </xf>
    <xf numFmtId="2" fontId="1" fillId="0" borderId="11" xfId="0" applyNumberFormat="1" applyFont="1" applyBorder="1" applyProtection="1"/>
    <xf numFmtId="0" fontId="0" fillId="0" borderId="6" xfId="0" applyFont="1" applyBorder="1" applyProtection="1"/>
    <xf numFmtId="2" fontId="0" fillId="0" borderId="0" xfId="0" applyNumberFormat="1" applyBorder="1" applyProtection="1"/>
    <xf numFmtId="0" fontId="0" fillId="0" borderId="1" xfId="0" applyFont="1" applyBorder="1" applyProtection="1"/>
    <xf numFmtId="0" fontId="0" fillId="0" borderId="3" xfId="0" applyFont="1" applyBorder="1" applyProtection="1"/>
    <xf numFmtId="44" fontId="0" fillId="0" borderId="0" xfId="0" applyNumberFormat="1" applyBorder="1" applyProtection="1"/>
    <xf numFmtId="0" fontId="0" fillId="3" borderId="6" xfId="1" applyFont="1" applyBorder="1" applyAlignment="1" applyProtection="1">
      <alignment horizontal="right" vertical="center"/>
      <protection locked="0"/>
    </xf>
  </cellXfs>
  <cellStyles count="3">
    <cellStyle name="40% - Accent6" xfId="1" builtinId="51"/>
    <cellStyle name="Neutral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D7" sqref="D7"/>
    </sheetView>
  </sheetViews>
  <sheetFormatPr defaultRowHeight="15" x14ac:dyDescent="0.25"/>
  <sheetData>
    <row r="1" spans="1:3" x14ac:dyDescent="0.25">
      <c r="A1" s="1" t="s">
        <v>64</v>
      </c>
    </row>
    <row r="3" spans="1:3" x14ac:dyDescent="0.25">
      <c r="A3" t="s">
        <v>77</v>
      </c>
    </row>
    <row r="5" spans="1:3" x14ac:dyDescent="0.25">
      <c r="A5" s="1">
        <v>1</v>
      </c>
      <c r="B5" s="1" t="s">
        <v>65</v>
      </c>
    </row>
    <row r="6" spans="1:3" x14ac:dyDescent="0.25">
      <c r="B6" t="s">
        <v>66</v>
      </c>
    </row>
    <row r="7" spans="1:3" x14ac:dyDescent="0.25">
      <c r="B7" s="2" t="s">
        <v>63</v>
      </c>
      <c r="C7" t="s">
        <v>67</v>
      </c>
    </row>
    <row r="8" spans="1:3" x14ac:dyDescent="0.25">
      <c r="B8" s="2" t="s">
        <v>68</v>
      </c>
      <c r="C8" t="s">
        <v>78</v>
      </c>
    </row>
    <row r="9" spans="1:3" x14ac:dyDescent="0.25">
      <c r="B9" t="s">
        <v>79</v>
      </c>
    </row>
    <row r="10" spans="1:3" x14ac:dyDescent="0.25">
      <c r="B10" t="s">
        <v>80</v>
      </c>
    </row>
    <row r="11" spans="1:3" x14ac:dyDescent="0.25">
      <c r="B11" t="s">
        <v>69</v>
      </c>
    </row>
    <row r="12" spans="1:3" x14ac:dyDescent="0.25">
      <c r="B12" s="1" t="s">
        <v>81</v>
      </c>
    </row>
    <row r="13" spans="1:3" x14ac:dyDescent="0.25">
      <c r="B13" t="s">
        <v>82</v>
      </c>
    </row>
    <row r="14" spans="1:3" x14ac:dyDescent="0.25">
      <c r="B14" t="s">
        <v>83</v>
      </c>
    </row>
    <row r="16" spans="1:3" x14ac:dyDescent="0.25">
      <c r="A16" s="1">
        <v>2</v>
      </c>
      <c r="B16" s="1" t="s">
        <v>70</v>
      </c>
    </row>
    <row r="17" spans="1:2" x14ac:dyDescent="0.25">
      <c r="B17" t="s">
        <v>71</v>
      </c>
    </row>
    <row r="18" spans="1:2" x14ac:dyDescent="0.25">
      <c r="B18" t="s">
        <v>72</v>
      </c>
    </row>
    <row r="19" spans="1:2" x14ac:dyDescent="0.25">
      <c r="B19" t="s">
        <v>73</v>
      </c>
    </row>
    <row r="20" spans="1:2" x14ac:dyDescent="0.25">
      <c r="B20" t="s">
        <v>74</v>
      </c>
    </row>
    <row r="21" spans="1:2" x14ac:dyDescent="0.25">
      <c r="B21" t="s">
        <v>84</v>
      </c>
    </row>
    <row r="22" spans="1:2" x14ac:dyDescent="0.25">
      <c r="B22" t="s">
        <v>85</v>
      </c>
    </row>
    <row r="23" spans="1:2" x14ac:dyDescent="0.25">
      <c r="B23" t="s">
        <v>86</v>
      </c>
    </row>
    <row r="25" spans="1:2" x14ac:dyDescent="0.25">
      <c r="A25" s="1">
        <v>3</v>
      </c>
      <c r="B25" s="1" t="s">
        <v>75</v>
      </c>
    </row>
    <row r="26" spans="1:2" x14ac:dyDescent="0.25">
      <c r="B26" t="s">
        <v>76</v>
      </c>
    </row>
  </sheetData>
  <sheetProtection sheet="1" objects="1" scenarios="1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90" zoomScaleNormal="90" workbookViewId="0">
      <selection activeCell="D8" sqref="D8"/>
    </sheetView>
  </sheetViews>
  <sheetFormatPr defaultRowHeight="15" x14ac:dyDescent="0.25"/>
  <cols>
    <col min="1" max="1" width="24" style="17" customWidth="1"/>
    <col min="2" max="2" width="24.140625" style="17" customWidth="1"/>
    <col min="3" max="3" width="12.28515625" style="17" customWidth="1"/>
    <col min="4" max="4" width="14" style="17" customWidth="1"/>
    <col min="5" max="5" width="13.140625" style="17" customWidth="1"/>
    <col min="6" max="6" width="12.140625" style="17" customWidth="1"/>
    <col min="7" max="7" width="12.42578125" style="17" customWidth="1"/>
    <col min="8" max="16384" width="9.140625" style="17"/>
  </cols>
  <sheetData>
    <row r="1" spans="1:19" s="16" customFormat="1" ht="23.25" x14ac:dyDescent="0.35">
      <c r="A1" s="15" t="s">
        <v>15</v>
      </c>
      <c r="B1" s="15"/>
    </row>
    <row r="2" spans="1:19" ht="23.25" x14ac:dyDescent="0.35">
      <c r="A2" s="15" t="s">
        <v>45</v>
      </c>
      <c r="E2" s="18"/>
      <c r="M2" s="19"/>
    </row>
    <row r="3" spans="1:19" s="21" customFormat="1" ht="20.25" customHeight="1" x14ac:dyDescent="0.25">
      <c r="A3" s="20" t="s">
        <v>1</v>
      </c>
      <c r="B3" s="20"/>
      <c r="D3" s="14"/>
      <c r="E3" s="7"/>
      <c r="F3" s="8"/>
      <c r="M3" s="20"/>
      <c r="N3" s="20"/>
      <c r="O3" s="20"/>
      <c r="P3" s="20"/>
      <c r="Q3" s="20"/>
      <c r="R3" s="20"/>
      <c r="S3" s="20"/>
    </row>
    <row r="5" spans="1:19" ht="15.75" x14ac:dyDescent="0.25">
      <c r="A5" s="20" t="s">
        <v>52</v>
      </c>
      <c r="B5" s="20"/>
    </row>
    <row r="6" spans="1:19" ht="45" x14ac:dyDescent="0.25">
      <c r="A6" s="42" t="s">
        <v>3</v>
      </c>
      <c r="B6" s="31" t="s">
        <v>2</v>
      </c>
      <c r="C6" s="31" t="s">
        <v>4</v>
      </c>
      <c r="D6" s="43" t="s">
        <v>22</v>
      </c>
      <c r="E6" s="31" t="s">
        <v>5</v>
      </c>
      <c r="F6" s="44" t="s">
        <v>62</v>
      </c>
    </row>
    <row r="7" spans="1:19" x14ac:dyDescent="0.25">
      <c r="A7" s="45"/>
      <c r="B7" s="46"/>
      <c r="C7" s="47" t="s">
        <v>6</v>
      </c>
      <c r="D7" s="48" t="s">
        <v>23</v>
      </c>
      <c r="E7" s="49" t="s">
        <v>7</v>
      </c>
      <c r="F7" s="49" t="s">
        <v>7</v>
      </c>
    </row>
    <row r="8" spans="1:19" x14ac:dyDescent="0.25">
      <c r="A8" s="6"/>
      <c r="B8" s="6"/>
      <c r="C8" s="58"/>
      <c r="D8" s="58"/>
      <c r="E8" s="59"/>
      <c r="F8" s="35">
        <f>D8*'FINANCIAL SUMMARY'!$C$5+E8</f>
        <v>0</v>
      </c>
    </row>
    <row r="9" spans="1:19" x14ac:dyDescent="0.25">
      <c r="A9" s="6"/>
      <c r="B9" s="6"/>
      <c r="C9" s="5"/>
      <c r="D9" s="5"/>
      <c r="E9" s="4"/>
      <c r="F9" s="35">
        <f>D9*'FINANCIAL SUMMARY'!$C$5+E9</f>
        <v>0</v>
      </c>
    </row>
    <row r="10" spans="1:19" x14ac:dyDescent="0.25">
      <c r="A10" s="6"/>
      <c r="B10" s="6"/>
      <c r="C10" s="5"/>
      <c r="D10" s="5"/>
      <c r="E10" s="4"/>
      <c r="F10" s="35">
        <f>D10*'FINANCIAL SUMMARY'!$C$5+E10</f>
        <v>0</v>
      </c>
    </row>
    <row r="11" spans="1:19" x14ac:dyDescent="0.25">
      <c r="A11" s="6"/>
      <c r="B11" s="6"/>
      <c r="C11" s="5"/>
      <c r="D11" s="5"/>
      <c r="E11" s="4"/>
      <c r="F11" s="35">
        <f>D11*'FINANCIAL SUMMARY'!$C$5+E11</f>
        <v>0</v>
      </c>
    </row>
    <row r="12" spans="1:19" x14ac:dyDescent="0.25">
      <c r="A12" s="6"/>
      <c r="B12" s="6"/>
      <c r="C12" s="5"/>
      <c r="D12" s="5"/>
      <c r="E12" s="4"/>
      <c r="F12" s="35">
        <f>D12*'FINANCIAL SUMMARY'!$C$5+E12</f>
        <v>0</v>
      </c>
    </row>
    <row r="13" spans="1:19" x14ac:dyDescent="0.25">
      <c r="A13" s="3"/>
      <c r="B13" s="3"/>
      <c r="C13" s="5"/>
      <c r="D13" s="5"/>
      <c r="E13" s="4"/>
      <c r="F13" s="35">
        <f>D13*'FINANCIAL SUMMARY'!$C$5+E13</f>
        <v>0</v>
      </c>
    </row>
    <row r="14" spans="1:19" x14ac:dyDescent="0.25">
      <c r="A14" s="3"/>
      <c r="B14" s="3"/>
      <c r="C14" s="5"/>
      <c r="D14" s="5"/>
      <c r="E14" s="4"/>
      <c r="F14" s="35">
        <f>D14*'FINANCIAL SUMMARY'!$C$5+E14</f>
        <v>0</v>
      </c>
    </row>
    <row r="15" spans="1:19" x14ac:dyDescent="0.25">
      <c r="A15" s="3"/>
      <c r="B15" s="3"/>
      <c r="C15" s="5"/>
      <c r="D15" s="5"/>
      <c r="E15" s="4"/>
      <c r="F15" s="35">
        <f>D15*'FINANCIAL SUMMARY'!$C$5+E15</f>
        <v>0</v>
      </c>
    </row>
    <row r="16" spans="1:19" x14ac:dyDescent="0.25">
      <c r="A16" s="3"/>
      <c r="B16" s="3"/>
      <c r="C16" s="5"/>
      <c r="D16" s="5"/>
      <c r="E16" s="4"/>
      <c r="F16" s="35">
        <f>D16*'FINANCIAL SUMMARY'!$C$5+E16</f>
        <v>0</v>
      </c>
    </row>
    <row r="17" spans="1:6" x14ac:dyDescent="0.25">
      <c r="A17" s="3"/>
      <c r="B17" s="3"/>
      <c r="C17" s="5"/>
      <c r="D17" s="5"/>
      <c r="E17" s="4"/>
      <c r="F17" s="35">
        <f>D17*'FINANCIAL SUMMARY'!$C$5+E17</f>
        <v>0</v>
      </c>
    </row>
    <row r="18" spans="1:6" x14ac:dyDescent="0.25">
      <c r="A18" s="3"/>
      <c r="B18" s="3"/>
      <c r="C18" s="5"/>
      <c r="D18" s="5"/>
      <c r="E18" s="4"/>
      <c r="F18" s="35">
        <f>D18*'FINANCIAL SUMMARY'!$C$5+E18</f>
        <v>0</v>
      </c>
    </row>
    <row r="19" spans="1:6" x14ac:dyDescent="0.25">
      <c r="A19" s="3"/>
      <c r="B19" s="3"/>
      <c r="C19" s="5"/>
      <c r="D19" s="5"/>
      <c r="E19" s="4"/>
      <c r="F19" s="35">
        <f>D19*'FINANCIAL SUMMARY'!$C$5+E19</f>
        <v>0</v>
      </c>
    </row>
    <row r="20" spans="1:6" x14ac:dyDescent="0.25">
      <c r="A20" s="3"/>
      <c r="B20" s="3"/>
      <c r="C20" s="5"/>
      <c r="D20" s="5"/>
      <c r="E20" s="4"/>
      <c r="F20" s="35">
        <f>D20*'FINANCIAL SUMMARY'!$C$5+E20</f>
        <v>0</v>
      </c>
    </row>
    <row r="21" spans="1:6" x14ac:dyDescent="0.25">
      <c r="A21" s="3"/>
      <c r="B21" s="3"/>
      <c r="C21" s="5"/>
      <c r="D21" s="5"/>
      <c r="E21" s="4"/>
      <c r="F21" s="35">
        <f>D21*'FINANCIAL SUMMARY'!$C$5+E21</f>
        <v>0</v>
      </c>
    </row>
    <row r="22" spans="1:6" x14ac:dyDescent="0.25">
      <c r="A22" s="3"/>
      <c r="B22" s="3"/>
      <c r="C22" s="5"/>
      <c r="D22" s="5"/>
      <c r="E22" s="4"/>
      <c r="F22" s="35">
        <f>D22*'FINANCIAL SUMMARY'!$C$5+E22</f>
        <v>0</v>
      </c>
    </row>
    <row r="23" spans="1:6" ht="15.75" thickBot="1" x14ac:dyDescent="0.3">
      <c r="C23" s="50">
        <f>SUM(C8:C22)</f>
        <v>0</v>
      </c>
      <c r="D23" s="50">
        <f>SUM(D8:D22)</f>
        <v>0</v>
      </c>
      <c r="E23" s="19"/>
      <c r="F23" s="19"/>
    </row>
    <row r="24" spans="1:6" ht="16.5" thickTop="1" thickBot="1" x14ac:dyDescent="0.3">
      <c r="A24" s="19"/>
      <c r="B24" s="19"/>
      <c r="C24" s="51"/>
      <c r="D24" s="52">
        <f>D23*'FINANCIAL SUMMARY'!$C$5</f>
        <v>0</v>
      </c>
      <c r="E24" s="53">
        <f>SUM(E8:E22)</f>
        <v>0</v>
      </c>
      <c r="F24" s="53">
        <f>D24+E24</f>
        <v>0</v>
      </c>
    </row>
    <row r="25" spans="1:6" ht="15.75" thickTop="1" x14ac:dyDescent="0.25">
      <c r="A25" s="32" t="str">
        <f>IF(D23&lt;&gt;'SUMMARY OF FINALS'!F8,"TOTAL ENTRIES TO REGIONAL FINAL PER SUMMARY OF FINALS = ","")</f>
        <v/>
      </c>
      <c r="B25" s="19"/>
      <c r="C25" s="51"/>
      <c r="D25" s="54" t="str">
        <f>IF(D23&lt;&gt;'SUMMARY OF FINALS'!F8,'SUMMARY OF FINALS'!F8,"")</f>
        <v/>
      </c>
      <c r="F25" s="55"/>
    </row>
    <row r="26" spans="1:6" x14ac:dyDescent="0.25">
      <c r="A26" s="34"/>
      <c r="B26" s="19"/>
      <c r="C26" s="56"/>
      <c r="D26" s="56"/>
    </row>
    <row r="27" spans="1:6" ht="15.75" x14ac:dyDescent="0.25">
      <c r="A27" s="20" t="s">
        <v>53</v>
      </c>
      <c r="B27" s="51"/>
    </row>
    <row r="28" spans="1:6" ht="45" x14ac:dyDescent="0.25">
      <c r="A28" s="42" t="s">
        <v>3</v>
      </c>
      <c r="B28" s="31" t="s">
        <v>2</v>
      </c>
      <c r="C28" s="31" t="s">
        <v>4</v>
      </c>
      <c r="D28" s="43" t="s">
        <v>22</v>
      </c>
      <c r="E28" s="31" t="s">
        <v>5</v>
      </c>
      <c r="F28" s="44" t="s">
        <v>62</v>
      </c>
    </row>
    <row r="29" spans="1:6" x14ac:dyDescent="0.25">
      <c r="A29" s="45"/>
      <c r="B29" s="46"/>
      <c r="C29" s="47" t="s">
        <v>6</v>
      </c>
      <c r="D29" s="48" t="s">
        <v>25</v>
      </c>
      <c r="E29" s="49" t="s">
        <v>7</v>
      </c>
      <c r="F29" s="49" t="s">
        <v>7</v>
      </c>
    </row>
    <row r="30" spans="1:6" x14ac:dyDescent="0.25">
      <c r="A30" s="3"/>
      <c r="B30" s="6"/>
      <c r="C30" s="5"/>
      <c r="D30" s="5"/>
      <c r="E30" s="59"/>
      <c r="F30" s="57">
        <f>D30*'FINANCIAL SUMMARY'!$C$6+E30</f>
        <v>0</v>
      </c>
    </row>
    <row r="31" spans="1:6" x14ac:dyDescent="0.25">
      <c r="A31" s="3"/>
      <c r="B31" s="6"/>
      <c r="C31" s="5"/>
      <c r="D31" s="5"/>
      <c r="E31" s="4"/>
      <c r="F31" s="57">
        <f>D31*'FINANCIAL SUMMARY'!$C$6+E31</f>
        <v>0</v>
      </c>
    </row>
    <row r="32" spans="1:6" x14ac:dyDescent="0.25">
      <c r="A32" s="3"/>
      <c r="B32" s="3"/>
      <c r="C32" s="5"/>
      <c r="D32" s="5"/>
      <c r="E32" s="4"/>
      <c r="F32" s="57">
        <f>D32*'FINANCIAL SUMMARY'!$C$6+E32</f>
        <v>0</v>
      </c>
    </row>
    <row r="33" spans="1:6" x14ac:dyDescent="0.25">
      <c r="A33" s="3"/>
      <c r="B33" s="3"/>
      <c r="C33" s="5"/>
      <c r="D33" s="5"/>
      <c r="E33" s="4"/>
      <c r="F33" s="57">
        <f>D33*'FINANCIAL SUMMARY'!$C$6+E33</f>
        <v>0</v>
      </c>
    </row>
    <row r="34" spans="1:6" ht="15.75" thickBot="1" x14ac:dyDescent="0.3">
      <c r="C34" s="50">
        <f>SUM(C30:C33)</f>
        <v>0</v>
      </c>
      <c r="D34" s="50">
        <f>SUM(D30:D33)</f>
        <v>0</v>
      </c>
    </row>
    <row r="35" spans="1:6" ht="16.5" thickTop="1" thickBot="1" x14ac:dyDescent="0.3">
      <c r="A35" s="19"/>
      <c r="B35" s="19"/>
      <c r="C35" s="56"/>
      <c r="D35" s="53">
        <f>D34*'FINANCIAL SUMMARY'!$C$6</f>
        <v>0</v>
      </c>
      <c r="E35" s="53">
        <f>SUM(E30:E33)</f>
        <v>0</v>
      </c>
      <c r="F35" s="53">
        <f>D35+E35</f>
        <v>0</v>
      </c>
    </row>
    <row r="36" spans="1:6" ht="15.75" thickTop="1" x14ac:dyDescent="0.25">
      <c r="A36" s="32" t="str">
        <f>IF(D34&lt;&gt;'SUMMARY OF FINALS'!F10,"TOTAL DIRECT ENTRIES TO ZONAL FINAL PER SUMMARY OF FINALS =","")</f>
        <v/>
      </c>
      <c r="D36" s="32" t="str">
        <f>IF(D34&lt;&gt;'SUMMARY OF FINALS'!F10,'SUMMARY OF FINALS'!F10,"")</f>
        <v/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zoomScaleNormal="100" workbookViewId="0">
      <pane ySplit="5" topLeftCell="A6" activePane="bottomLeft" state="frozen"/>
      <selection pane="bottomLeft" activeCell="G8" sqref="G8"/>
    </sheetView>
  </sheetViews>
  <sheetFormatPr defaultRowHeight="15" x14ac:dyDescent="0.25"/>
  <cols>
    <col min="1" max="1" width="41.140625" style="17" customWidth="1"/>
    <col min="2" max="2" width="15.28515625" style="17" customWidth="1"/>
    <col min="3" max="3" width="14.85546875" style="17" customWidth="1"/>
    <col min="4" max="4" width="14.140625" style="17" customWidth="1"/>
    <col min="5" max="5" width="15" style="17" customWidth="1"/>
    <col min="6" max="6" width="14.5703125" style="17" customWidth="1"/>
    <col min="7" max="7" width="16.7109375" style="17" customWidth="1"/>
    <col min="8" max="12" width="9.140625" style="17"/>
    <col min="13" max="13" width="10" style="17" customWidth="1"/>
    <col min="14" max="16384" width="9.140625" style="17"/>
  </cols>
  <sheetData>
    <row r="1" spans="1:19" s="16" customFormat="1" ht="23.25" x14ac:dyDescent="0.35">
      <c r="A1" s="15" t="s">
        <v>15</v>
      </c>
      <c r="B1" s="15"/>
    </row>
    <row r="2" spans="1:19" ht="23.25" x14ac:dyDescent="0.35">
      <c r="A2" s="15" t="s">
        <v>46</v>
      </c>
      <c r="E2" s="18" t="s">
        <v>0</v>
      </c>
      <c r="M2" s="19"/>
    </row>
    <row r="3" spans="1:19" s="21" customFormat="1" ht="20.25" customHeight="1" x14ac:dyDescent="0.25">
      <c r="A3" s="20" t="s">
        <v>1</v>
      </c>
      <c r="C3" s="22">
        <f>'CLUB HEATS &amp; NOMINATIONS'!D3</f>
        <v>0</v>
      </c>
      <c r="D3" s="23"/>
      <c r="E3" s="24"/>
      <c r="M3" s="20"/>
      <c r="N3" s="20"/>
      <c r="O3" s="20"/>
      <c r="P3" s="20"/>
      <c r="Q3" s="20"/>
      <c r="R3" s="20"/>
      <c r="S3" s="20"/>
    </row>
    <row r="4" spans="1:19" s="21" customFormat="1" ht="20.25" customHeight="1" x14ac:dyDescent="0.25">
      <c r="A4" s="20"/>
      <c r="B4" s="20"/>
      <c r="M4" s="20"/>
      <c r="N4" s="20"/>
      <c r="O4" s="20"/>
      <c r="P4" s="20"/>
      <c r="Q4" s="20"/>
      <c r="R4" s="20"/>
      <c r="S4" s="20"/>
    </row>
    <row r="5" spans="1:19" ht="31.5" x14ac:dyDescent="0.25">
      <c r="A5" s="19"/>
      <c r="B5" s="25" t="s">
        <v>27</v>
      </c>
      <c r="C5" s="25" t="s">
        <v>28</v>
      </c>
      <c r="D5" s="25" t="s">
        <v>29</v>
      </c>
      <c r="E5" s="25" t="s">
        <v>30</v>
      </c>
      <c r="F5" s="25" t="s">
        <v>43</v>
      </c>
      <c r="G5" s="25" t="s">
        <v>51</v>
      </c>
    </row>
    <row r="6" spans="1:19" x14ac:dyDescent="0.25">
      <c r="A6" s="26" t="s">
        <v>18</v>
      </c>
      <c r="B6" s="66"/>
      <c r="C6" s="66"/>
      <c r="D6" s="66"/>
      <c r="E6" s="66"/>
      <c r="F6" s="27"/>
      <c r="G6" s="66"/>
    </row>
    <row r="7" spans="1:19" x14ac:dyDescent="0.25">
      <c r="A7" s="26" t="s">
        <v>8</v>
      </c>
      <c r="B7" s="13"/>
      <c r="C7" s="13"/>
      <c r="D7" s="13"/>
      <c r="E7" s="13"/>
      <c r="F7" s="28"/>
      <c r="G7" s="13"/>
    </row>
    <row r="8" spans="1:19" x14ac:dyDescent="0.25">
      <c r="A8" s="26" t="s">
        <v>60</v>
      </c>
      <c r="B8" s="12"/>
      <c r="C8" s="12"/>
      <c r="D8" s="12"/>
      <c r="E8" s="12"/>
      <c r="F8" s="29">
        <f>SUM(B8:E8)</f>
        <v>0</v>
      </c>
      <c r="G8" s="30">
        <f>F9+F10</f>
        <v>0</v>
      </c>
    </row>
    <row r="9" spans="1:19" x14ac:dyDescent="0.25">
      <c r="A9" s="31" t="s">
        <v>19</v>
      </c>
      <c r="B9" s="12"/>
      <c r="C9" s="12"/>
      <c r="D9" s="12"/>
      <c r="E9" s="12"/>
      <c r="F9" s="29">
        <f>SUM(B9:E9)</f>
        <v>0</v>
      </c>
      <c r="G9" s="28"/>
    </row>
    <row r="10" spans="1:19" x14ac:dyDescent="0.25">
      <c r="A10" s="26" t="s">
        <v>59</v>
      </c>
      <c r="B10" s="12"/>
      <c r="C10" s="12"/>
      <c r="D10" s="12"/>
      <c r="E10" s="12"/>
      <c r="F10" s="29">
        <f>SUM(B10:E10)</f>
        <v>0</v>
      </c>
      <c r="G10" s="28"/>
    </row>
    <row r="11" spans="1:19" x14ac:dyDescent="0.25">
      <c r="B11" s="32" t="str">
        <f>IF(F8&lt;&gt;'CLUB HEATS &amp; NOMINATIONS'!D23,"ERROR: TOTAL REGIONAL FINAL ENTRIES PER CLUB LISTING =","")</f>
        <v/>
      </c>
      <c r="F11" s="33" t="str">
        <f>IF(F8&lt;&gt;'CLUB HEATS &amp; NOMINATIONS'!D23,'CLUB HEATS &amp; NOMINATIONS'!D23,"")</f>
        <v/>
      </c>
    </row>
    <row r="12" spans="1:19" x14ac:dyDescent="0.25">
      <c r="B12" s="32" t="str">
        <f>IF(F10&lt;&gt;'CLUB HEATS &amp; NOMINATIONS'!D34,"ERROR: TOTAL ZONAL FINAL DIRECT ENTRIES PER CLUB LISTING =","")</f>
        <v/>
      </c>
      <c r="F12" s="33" t="str">
        <f>IF(F10&lt;&gt;'CLUB HEATS &amp; NOMINATIONS'!D34,'CLUB HEATS &amp; NOMINATIONS'!D34,"")</f>
        <v/>
      </c>
    </row>
    <row r="13" spans="1:19" x14ac:dyDescent="0.25">
      <c r="A13" s="34" t="s">
        <v>57</v>
      </c>
    </row>
    <row r="14" spans="1:19" x14ac:dyDescent="0.25">
      <c r="A14" s="29" t="s">
        <v>24</v>
      </c>
      <c r="B14" s="35">
        <f>B8*'FINANCIAL SUMMARY'!$C$5</f>
        <v>0</v>
      </c>
      <c r="C14" s="35">
        <f>C8*'FINANCIAL SUMMARY'!$C$5</f>
        <v>0</v>
      </c>
      <c r="D14" s="35">
        <f>D8*'FINANCIAL SUMMARY'!$C$5</f>
        <v>0</v>
      </c>
      <c r="E14" s="35">
        <f>E8*'FINANCIAL SUMMARY'!$C$5</f>
        <v>0</v>
      </c>
      <c r="F14" s="35">
        <f>SUM(B14:E14)</f>
        <v>0</v>
      </c>
      <c r="G14" s="28"/>
    </row>
    <row r="15" spans="1:19" x14ac:dyDescent="0.25">
      <c r="A15" s="29" t="s">
        <v>58</v>
      </c>
      <c r="B15" s="28"/>
      <c r="C15" s="28"/>
      <c r="D15" s="28"/>
      <c r="E15" s="28"/>
      <c r="F15" s="28"/>
      <c r="G15" s="35">
        <f>F10*'FINANCIAL SUMMARY'!$C$6</f>
        <v>0</v>
      </c>
    </row>
    <row r="16" spans="1:19" x14ac:dyDescent="0.25">
      <c r="A16" s="36" t="s">
        <v>26</v>
      </c>
      <c r="B16" s="37">
        <f>SUM(B14:B15)</f>
        <v>0</v>
      </c>
      <c r="C16" s="37">
        <f t="shared" ref="C16:G16" si="0">SUM(C14:C15)</f>
        <v>0</v>
      </c>
      <c r="D16" s="37">
        <f t="shared" si="0"/>
        <v>0</v>
      </c>
      <c r="E16" s="37">
        <f t="shared" si="0"/>
        <v>0</v>
      </c>
      <c r="F16" s="37">
        <f t="shared" si="0"/>
        <v>0</v>
      </c>
      <c r="G16" s="37">
        <f t="shared" si="0"/>
        <v>0</v>
      </c>
    </row>
    <row r="18" spans="1:7" x14ac:dyDescent="0.25">
      <c r="A18" s="19" t="s">
        <v>56</v>
      </c>
    </row>
    <row r="19" spans="1:7" x14ac:dyDescent="0.25">
      <c r="A19" s="38" t="s">
        <v>9</v>
      </c>
      <c r="B19" s="41"/>
      <c r="C19" s="9"/>
      <c r="D19" s="9"/>
      <c r="E19" s="9"/>
      <c r="F19" s="35">
        <f>SUM(B19:E19)</f>
        <v>0</v>
      </c>
      <c r="G19" s="9"/>
    </row>
    <row r="20" spans="1:7" x14ac:dyDescent="0.25">
      <c r="A20" s="38" t="s">
        <v>10</v>
      </c>
      <c r="B20" s="9"/>
      <c r="C20" s="9"/>
      <c r="D20" s="9"/>
      <c r="E20" s="9"/>
      <c r="F20" s="35">
        <f>SUM(B20:E20)</f>
        <v>0</v>
      </c>
      <c r="G20" s="9"/>
    </row>
    <row r="21" spans="1:7" x14ac:dyDescent="0.25">
      <c r="A21" s="38" t="s">
        <v>11</v>
      </c>
      <c r="B21" s="9"/>
      <c r="C21" s="9"/>
      <c r="D21" s="9"/>
      <c r="E21" s="9"/>
      <c r="F21" s="35">
        <f>SUM(B21:E21)</f>
        <v>0</v>
      </c>
      <c r="G21" s="9"/>
    </row>
    <row r="22" spans="1:7" x14ac:dyDescent="0.25">
      <c r="A22" s="38" t="s">
        <v>12</v>
      </c>
      <c r="B22" s="9"/>
      <c r="C22" s="9"/>
      <c r="D22" s="9"/>
      <c r="E22" s="9"/>
      <c r="F22" s="35">
        <f>SUM(B22:E22)</f>
        <v>0</v>
      </c>
      <c r="G22" s="9"/>
    </row>
    <row r="23" spans="1:7" x14ac:dyDescent="0.25">
      <c r="A23" s="29" t="s">
        <v>13</v>
      </c>
      <c r="B23" s="39"/>
      <c r="C23" s="39"/>
      <c r="D23" s="39"/>
      <c r="E23" s="39"/>
      <c r="F23" s="39"/>
      <c r="G23" s="39"/>
    </row>
    <row r="24" spans="1:7" x14ac:dyDescent="0.25">
      <c r="A24" s="10"/>
      <c r="B24" s="9"/>
      <c r="C24" s="9"/>
      <c r="D24" s="9"/>
      <c r="E24" s="9"/>
      <c r="F24" s="35">
        <f>SUM(B24:E24)</f>
        <v>0</v>
      </c>
      <c r="G24" s="9"/>
    </row>
    <row r="25" spans="1:7" x14ac:dyDescent="0.25">
      <c r="A25" s="10"/>
      <c r="B25" s="9"/>
      <c r="C25" s="9"/>
      <c r="D25" s="9"/>
      <c r="E25" s="9"/>
      <c r="F25" s="35">
        <f>SUM(B25:E25)</f>
        <v>0</v>
      </c>
      <c r="G25" s="9"/>
    </row>
    <row r="26" spans="1:7" x14ac:dyDescent="0.25">
      <c r="A26" s="11"/>
      <c r="B26" s="9"/>
      <c r="C26" s="9"/>
      <c r="D26" s="9"/>
      <c r="E26" s="9"/>
      <c r="F26" s="35">
        <f>SUM(B26:E26)</f>
        <v>0</v>
      </c>
      <c r="G26" s="9"/>
    </row>
    <row r="27" spans="1:7" x14ac:dyDescent="0.25">
      <c r="A27" s="11"/>
      <c r="B27" s="9"/>
      <c r="C27" s="9"/>
      <c r="D27" s="9"/>
      <c r="E27" s="9"/>
      <c r="F27" s="35">
        <f>SUM(B27:E27)</f>
        <v>0</v>
      </c>
      <c r="G27" s="9"/>
    </row>
    <row r="28" spans="1:7" x14ac:dyDescent="0.25">
      <c r="A28" s="11"/>
      <c r="B28" s="9"/>
      <c r="C28" s="9"/>
      <c r="D28" s="9"/>
      <c r="E28" s="9"/>
      <c r="F28" s="35">
        <f>SUM(B28:E28)</f>
        <v>0</v>
      </c>
      <c r="G28" s="9"/>
    </row>
    <row r="29" spans="1:7" x14ac:dyDescent="0.25">
      <c r="A29" s="40" t="s">
        <v>55</v>
      </c>
      <c r="B29" s="37">
        <f>SUM(B19:B28)</f>
        <v>0</v>
      </c>
      <c r="C29" s="37">
        <f t="shared" ref="C29:G29" si="1">SUM(C19:C28)</f>
        <v>0</v>
      </c>
      <c r="D29" s="37">
        <f t="shared" si="1"/>
        <v>0</v>
      </c>
      <c r="E29" s="37">
        <f t="shared" si="1"/>
        <v>0</v>
      </c>
      <c r="F29" s="37">
        <f t="shared" si="1"/>
        <v>0</v>
      </c>
      <c r="G29" s="37">
        <f t="shared" si="1"/>
        <v>0</v>
      </c>
    </row>
    <row r="31" spans="1:7" x14ac:dyDescent="0.25">
      <c r="A31" s="19" t="s">
        <v>54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9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B35" sqref="B35:B38"/>
    </sheetView>
  </sheetViews>
  <sheetFormatPr defaultRowHeight="15" x14ac:dyDescent="0.25"/>
  <cols>
    <col min="1" max="1" width="30.5703125" style="17" customWidth="1"/>
    <col min="2" max="2" width="51.28515625" style="17" customWidth="1"/>
    <col min="3" max="16384" width="9.140625" style="17"/>
  </cols>
  <sheetData>
    <row r="1" spans="1:14" s="16" customFormat="1" ht="23.25" x14ac:dyDescent="0.35">
      <c r="A1" s="15" t="s">
        <v>15</v>
      </c>
      <c r="B1" s="15"/>
      <c r="C1" s="15"/>
    </row>
    <row r="2" spans="1:14" s="16" customFormat="1" ht="23.25" x14ac:dyDescent="0.35">
      <c r="A2" s="15" t="s">
        <v>17</v>
      </c>
      <c r="B2" s="15"/>
    </row>
    <row r="3" spans="1:14" s="16" customFormat="1" ht="18.75" x14ac:dyDescent="0.3">
      <c r="A3" s="20" t="s">
        <v>1</v>
      </c>
      <c r="B3" s="20"/>
      <c r="C3" s="22">
        <f>'CLUB HEATS &amp; NOMINATIONS'!D3</f>
        <v>0</v>
      </c>
      <c r="D3" s="23"/>
      <c r="E3" s="24"/>
    </row>
    <row r="4" spans="1:14" x14ac:dyDescent="0.25">
      <c r="F4" s="18" t="s">
        <v>0</v>
      </c>
      <c r="N4" s="19"/>
    </row>
    <row r="5" spans="1:14" x14ac:dyDescent="0.25">
      <c r="A5" s="17" t="s">
        <v>16</v>
      </c>
      <c r="C5" s="17">
        <v>100</v>
      </c>
    </row>
    <row r="6" spans="1:14" x14ac:dyDescent="0.25">
      <c r="A6" s="17" t="s">
        <v>21</v>
      </c>
      <c r="C6" s="17">
        <v>150</v>
      </c>
    </row>
    <row r="8" spans="1:14" x14ac:dyDescent="0.25">
      <c r="C8" s="19" t="s">
        <v>35</v>
      </c>
      <c r="D8" s="19" t="s">
        <v>44</v>
      </c>
      <c r="E8" s="19" t="s">
        <v>36</v>
      </c>
    </row>
    <row r="9" spans="1:14" x14ac:dyDescent="0.25">
      <c r="A9" s="19" t="s">
        <v>20</v>
      </c>
      <c r="B9" s="19"/>
    </row>
    <row r="10" spans="1:14" x14ac:dyDescent="0.25">
      <c r="A10" s="29" t="s">
        <v>37</v>
      </c>
      <c r="B10" s="29"/>
      <c r="C10" s="35">
        <f>'CLUB HEATS &amp; NOMINATIONS'!D24</f>
        <v>0</v>
      </c>
      <c r="D10" s="35">
        <f>C10-E10</f>
        <v>0</v>
      </c>
      <c r="E10" s="29">
        <f>ROUND(C10/1.1,2)</f>
        <v>0</v>
      </c>
    </row>
    <row r="11" spans="1:14" x14ac:dyDescent="0.25">
      <c r="A11" s="29" t="s">
        <v>38</v>
      </c>
      <c r="B11" s="29"/>
      <c r="C11" s="35">
        <f>'CLUB HEATS &amp; NOMINATIONS'!E24</f>
        <v>0</v>
      </c>
      <c r="D11" s="35">
        <f t="shared" ref="D11:D13" si="0">C11-E11</f>
        <v>0</v>
      </c>
      <c r="E11" s="29">
        <f>ROUND(C11/1.1,2)</f>
        <v>0</v>
      </c>
    </row>
    <row r="12" spans="1:14" x14ac:dyDescent="0.25">
      <c r="A12" s="29" t="s">
        <v>39</v>
      </c>
      <c r="B12" s="29"/>
      <c r="C12" s="35">
        <f>'CLUB HEATS &amp; NOMINATIONS'!D35</f>
        <v>0</v>
      </c>
      <c r="D12" s="35">
        <f t="shared" si="0"/>
        <v>0</v>
      </c>
      <c r="E12" s="29">
        <f>ROUND(C12/1.1,2)</f>
        <v>0</v>
      </c>
    </row>
    <row r="13" spans="1:14" x14ac:dyDescent="0.25">
      <c r="A13" s="29" t="s">
        <v>40</v>
      </c>
      <c r="B13" s="29"/>
      <c r="C13" s="35">
        <f>'CLUB HEATS &amp; NOMINATIONS'!E35</f>
        <v>0</v>
      </c>
      <c r="D13" s="35">
        <f t="shared" si="0"/>
        <v>0</v>
      </c>
      <c r="E13" s="35">
        <f>ROUND(C13/1.1,2)</f>
        <v>0</v>
      </c>
    </row>
    <row r="14" spans="1:14" x14ac:dyDescent="0.25">
      <c r="A14" s="19" t="s">
        <v>26</v>
      </c>
      <c r="B14" s="19"/>
      <c r="E14" s="26">
        <f>SUM(E10:E13)</f>
        <v>0</v>
      </c>
    </row>
    <row r="16" spans="1:14" x14ac:dyDescent="0.25">
      <c r="A16" s="19" t="s">
        <v>61</v>
      </c>
      <c r="B16" s="19"/>
    </row>
    <row r="17" spans="1:5" x14ac:dyDescent="0.25">
      <c r="A17" s="29" t="s">
        <v>41</v>
      </c>
      <c r="B17" s="29">
        <f>'SUMMARY OF FINALS'!B6</f>
        <v>0</v>
      </c>
      <c r="C17" s="35">
        <f>'SUMMARY OF FINALS'!B29</f>
        <v>0</v>
      </c>
      <c r="D17" s="9"/>
      <c r="E17" s="35">
        <f>C17-D17</f>
        <v>0</v>
      </c>
    </row>
    <row r="18" spans="1:5" x14ac:dyDescent="0.25">
      <c r="A18" s="29" t="s">
        <v>41</v>
      </c>
      <c r="B18" s="29">
        <f>'SUMMARY OF FINALS'!C6</f>
        <v>0</v>
      </c>
      <c r="C18" s="35">
        <f>'SUMMARY OF FINALS'!C29</f>
        <v>0</v>
      </c>
      <c r="D18" s="9"/>
      <c r="E18" s="35">
        <f t="shared" ref="E18:E21" si="1">C18-D18</f>
        <v>0</v>
      </c>
    </row>
    <row r="19" spans="1:5" x14ac:dyDescent="0.25">
      <c r="A19" s="29" t="s">
        <v>41</v>
      </c>
      <c r="B19" s="29">
        <f>'SUMMARY OF FINALS'!D6</f>
        <v>0</v>
      </c>
      <c r="C19" s="35">
        <f>'SUMMARY OF FINALS'!D29</f>
        <v>0</v>
      </c>
      <c r="D19" s="9"/>
      <c r="E19" s="35">
        <f t="shared" si="1"/>
        <v>0</v>
      </c>
    </row>
    <row r="20" spans="1:5" x14ac:dyDescent="0.25">
      <c r="A20" s="29" t="s">
        <v>41</v>
      </c>
      <c r="B20" s="29">
        <f>'SUMMARY OF FINALS'!E6</f>
        <v>0</v>
      </c>
      <c r="C20" s="35">
        <f>'SUMMARY OF FINALS'!E29</f>
        <v>0</v>
      </c>
      <c r="D20" s="9"/>
      <c r="E20" s="35">
        <f t="shared" si="1"/>
        <v>0</v>
      </c>
    </row>
    <row r="21" spans="1:5" x14ac:dyDescent="0.25">
      <c r="A21" s="29" t="s">
        <v>42</v>
      </c>
      <c r="B21" s="29">
        <f>'SUMMARY OF FINALS'!G6</f>
        <v>0</v>
      </c>
      <c r="C21" s="35">
        <f>'SUMMARY OF FINALS'!G29</f>
        <v>0</v>
      </c>
      <c r="D21" s="9"/>
      <c r="E21" s="35">
        <f t="shared" si="1"/>
        <v>0</v>
      </c>
    </row>
    <row r="22" spans="1:5" x14ac:dyDescent="0.25">
      <c r="A22" s="19" t="s">
        <v>14</v>
      </c>
      <c r="B22" s="19"/>
      <c r="E22" s="37">
        <f>SUM(E17:E21)</f>
        <v>0</v>
      </c>
    </row>
    <row r="24" spans="1:5" ht="15.75" thickBot="1" x14ac:dyDescent="0.3">
      <c r="A24" s="19" t="s">
        <v>47</v>
      </c>
      <c r="B24" s="19"/>
      <c r="E24" s="60">
        <f>E14-E22</f>
        <v>0</v>
      </c>
    </row>
    <row r="25" spans="1:5" ht="15.75" thickTop="1" x14ac:dyDescent="0.25"/>
    <row r="28" spans="1:5" x14ac:dyDescent="0.25">
      <c r="A28" s="19" t="s">
        <v>48</v>
      </c>
      <c r="B28" s="19"/>
    </row>
    <row r="29" spans="1:5" x14ac:dyDescent="0.25">
      <c r="A29" s="19" t="s">
        <v>33</v>
      </c>
      <c r="B29" s="19"/>
    </row>
    <row r="30" spans="1:5" x14ac:dyDescent="0.25">
      <c r="A30" s="61" t="s">
        <v>32</v>
      </c>
      <c r="B30" s="61"/>
      <c r="C30" s="35">
        <f>C10+C11</f>
        <v>0</v>
      </c>
    </row>
    <row r="31" spans="1:5" x14ac:dyDescent="0.25">
      <c r="A31" s="61" t="s">
        <v>31</v>
      </c>
      <c r="B31" s="61"/>
      <c r="C31" s="35">
        <f>C12+C13</f>
        <v>0</v>
      </c>
    </row>
    <row r="33" spans="1:4" x14ac:dyDescent="0.25">
      <c r="A33" s="19" t="s">
        <v>34</v>
      </c>
      <c r="B33" s="19"/>
    </row>
    <row r="34" spans="1:4" x14ac:dyDescent="0.25">
      <c r="A34" s="17" t="s">
        <v>49</v>
      </c>
    </row>
    <row r="35" spans="1:4" x14ac:dyDescent="0.25">
      <c r="A35" s="35"/>
      <c r="B35" s="35">
        <f>B17</f>
        <v>0</v>
      </c>
      <c r="C35" s="35">
        <f>C17</f>
        <v>0</v>
      </c>
      <c r="D35" s="62"/>
    </row>
    <row r="36" spans="1:4" x14ac:dyDescent="0.25">
      <c r="A36" s="35"/>
      <c r="B36" s="35">
        <f t="shared" ref="B36" si="2">B18</f>
        <v>0</v>
      </c>
      <c r="C36" s="35">
        <f t="shared" ref="C36:C38" si="3">C18</f>
        <v>0</v>
      </c>
      <c r="D36" s="62"/>
    </row>
    <row r="37" spans="1:4" x14ac:dyDescent="0.25">
      <c r="A37" s="35"/>
      <c r="B37" s="35">
        <f t="shared" ref="B37" si="4">B19</f>
        <v>0</v>
      </c>
      <c r="C37" s="35">
        <f t="shared" si="3"/>
        <v>0</v>
      </c>
      <c r="D37" s="62"/>
    </row>
    <row r="38" spans="1:4" x14ac:dyDescent="0.25">
      <c r="A38" s="35"/>
      <c r="B38" s="35">
        <f t="shared" ref="B38" si="5">B20</f>
        <v>0</v>
      </c>
      <c r="C38" s="35">
        <f t="shared" si="3"/>
        <v>0</v>
      </c>
      <c r="D38" s="62"/>
    </row>
    <row r="40" spans="1:4" x14ac:dyDescent="0.25">
      <c r="A40" s="17" t="s">
        <v>50</v>
      </c>
    </row>
    <row r="41" spans="1:4" x14ac:dyDescent="0.25">
      <c r="A41" s="63"/>
      <c r="B41" s="61">
        <f>B21</f>
        <v>0</v>
      </c>
      <c r="C41" s="64">
        <f>C21</f>
        <v>0</v>
      </c>
      <c r="D41" s="65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CLUB HEATS &amp; NOMINATIONS</vt:lpstr>
      <vt:lpstr>SUMMARY OF FINALS</vt:lpstr>
      <vt:lpstr>FINANCIAL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Milward</dc:creator>
  <cp:lastModifiedBy>Julian Foster</cp:lastModifiedBy>
  <cp:lastPrinted>2017-06-27T14:49:50Z</cp:lastPrinted>
  <dcterms:created xsi:type="dcterms:W3CDTF">2017-05-05T07:08:32Z</dcterms:created>
  <dcterms:modified xsi:type="dcterms:W3CDTF">2017-06-27T15:09:05Z</dcterms:modified>
</cp:coreProperties>
</file>